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0" windowWidth="2385" windowHeight="945" activeTab="0"/>
  </bookViews>
  <sheets>
    <sheet name="KUR" sheetId="1" r:id="rId1"/>
  </sheets>
  <definedNames>
    <definedName name="_xlnm.Print_Area" localSheetId="0">'KUR'!$B$1:$F$219</definedName>
  </definedNames>
  <calcPr fullCalcOnLoad="1"/>
</workbook>
</file>

<file path=xl/comments1.xml><?xml version="1.0" encoding="utf-8"?>
<comments xmlns="http://schemas.openxmlformats.org/spreadsheetml/2006/main">
  <authors>
    <author>Controlling</author>
    <author>Anwender</author>
  </authors>
  <commentList>
    <comment ref="C23" authorId="0">
      <text>
        <r>
          <rPr>
            <b/>
            <sz val="8"/>
            <rFont val="Tahoma"/>
            <family val="0"/>
          </rPr>
          <t>FT, Miete HdG 12/2009</t>
        </r>
      </text>
    </comment>
    <comment ref="C14" authorId="0">
      <text>
        <r>
          <rPr>
            <b/>
            <sz val="8"/>
            <rFont val="Tahoma"/>
            <family val="0"/>
          </rPr>
          <t>Controlling:</t>
        </r>
        <r>
          <rPr>
            <sz val="8"/>
            <rFont val="Tahoma"/>
            <family val="0"/>
          </rPr>
          <t xml:space="preserve">
"Quasie" durchlaufender Posten, in gleicher Höhe anfallende Aufwendungen siehe 
 Konto 4958
Es handelt sich um Gelder die der Kurbetrieb erstattet bekommt weil er für die FTG in vorleistung gegangen ist.</t>
        </r>
      </text>
    </comment>
    <comment ref="C49" authorId="0">
      <text>
        <r>
          <rPr>
            <b/>
            <sz val="8"/>
            <rFont val="Tahoma"/>
            <family val="0"/>
          </rPr>
          <t>Controlling:</t>
        </r>
        <r>
          <rPr>
            <sz val="8"/>
            <rFont val="Tahoma"/>
            <family val="0"/>
          </rPr>
          <t xml:space="preserve">
Gelder für von der FTG für den Kurbetrieb erbrachte Arbeiten. (Quelle: Herr Tram MEF)</t>
        </r>
      </text>
    </comment>
    <comment ref="F80" authorId="0">
      <text>
        <r>
          <rPr>
            <b/>
            <sz val="8"/>
            <rFont val="Tahoma"/>
            <family val="0"/>
          </rPr>
          <t>Controlling:</t>
        </r>
        <r>
          <rPr>
            <sz val="8"/>
            <rFont val="Tahoma"/>
            <family val="0"/>
          </rPr>
          <t xml:space="preserve">
in 2009 Gelder für Miete eines Raupenfahrzeugs
(Quelle: MEF Herr Tram)</t>
        </r>
      </text>
    </comment>
    <comment ref="C133" authorId="0">
      <text>
        <r>
          <rPr>
            <b/>
            <sz val="8"/>
            <rFont val="Tahoma"/>
            <family val="0"/>
          </rPr>
          <t>Controlling:</t>
        </r>
        <r>
          <rPr>
            <sz val="8"/>
            <rFont val="Tahoma"/>
            <family val="0"/>
          </rPr>
          <t xml:space="preserve">
Das Konto beinhaltet (Stand 2009) Aufendungen für z.B. WDR Frachtkosten, laufende Betriebsaufendungen wie Müllbeutel, Hundeklobeutel Strand, Toilettenpapier, und weitere ausgaben säuberung des Strandes</t>
        </r>
      </text>
    </comment>
    <comment ref="C149" authorId="0">
      <text>
        <r>
          <rPr>
            <b/>
            <sz val="8"/>
            <rFont val="Tahoma"/>
            <family val="0"/>
          </rPr>
          <t>Controlling:</t>
        </r>
        <r>
          <rPr>
            <sz val="8"/>
            <rFont val="Tahoma"/>
            <family val="0"/>
          </rPr>
          <t xml:space="preserve">
"Quasie" durchlaufender Posten, in gleicher Höhe entstehende Einnahmen siehe Konto 8409
Es handelt sich um Gelder die die FTG zu zahlen hat. Der Kurbetrieb geht jedoch in Vorleistung un bekommt sie dann auf Konto 8409 erstattet.</t>
        </r>
      </text>
    </comment>
    <comment ref="D49" authorId="0">
      <text>
        <r>
          <rPr>
            <b/>
            <sz val="8"/>
            <rFont val="Tahoma"/>
            <family val="0"/>
          </rPr>
          <t>Controlling:</t>
        </r>
        <r>
          <rPr>
            <sz val="8"/>
            <rFont val="Tahoma"/>
            <family val="0"/>
          </rPr>
          <t xml:space="preserve">
Für Eventualitäten sollen 500 € bleiben, ansonsten sollte hier "eigentlich" nichts laufen.</t>
        </r>
      </text>
    </comment>
    <comment ref="D80" authorId="0">
      <text>
        <r>
          <rPr>
            <b/>
            <sz val="8"/>
            <rFont val="Tahoma"/>
            <family val="0"/>
          </rPr>
          <t>Controlling:</t>
        </r>
        <r>
          <rPr>
            <sz val="8"/>
            <rFont val="Tahoma"/>
            <family val="0"/>
          </rPr>
          <t xml:space="preserve">
Auch in 2011 soll der Strand wieder aufgeschoben werden. Es wird mit Aufwand über den Werten von 2009 gerechnet.</t>
        </r>
      </text>
    </comment>
    <comment ref="D133" authorId="0">
      <text>
        <r>
          <rPr>
            <b/>
            <sz val="8"/>
            <rFont val="Tahoma"/>
            <family val="0"/>
          </rPr>
          <t>Controlling:</t>
        </r>
        <r>
          <rPr>
            <sz val="8"/>
            <rFont val="Tahoma"/>
            <family val="0"/>
          </rPr>
          <t xml:space="preserve">
Der Betrag wird vermutlich wie in den Vorjahren anfallen.</t>
        </r>
      </text>
    </comment>
    <comment ref="D149" authorId="0">
      <text>
        <r>
          <rPr>
            <b/>
            <sz val="8"/>
            <rFont val="Tahoma"/>
            <family val="0"/>
          </rPr>
          <t>Controlling:</t>
        </r>
        <r>
          <rPr>
            <sz val="8"/>
            <rFont val="Tahoma"/>
            <family val="0"/>
          </rPr>
          <t xml:space="preserve">
Vergleich Konto 8409</t>
        </r>
      </text>
    </comment>
    <comment ref="D176" authorId="0">
      <text>
        <r>
          <rPr>
            <b/>
            <sz val="8"/>
            <rFont val="Tahoma"/>
            <family val="0"/>
          </rPr>
          <t>Controlling:</t>
        </r>
        <r>
          <rPr>
            <sz val="8"/>
            <rFont val="Tahoma"/>
            <family val="0"/>
          </rPr>
          <t xml:space="preserve">
Betrag aus Zins- u. Tilgungsplan DKB</t>
        </r>
      </text>
    </comment>
    <comment ref="J80" authorId="0">
      <text>
        <r>
          <rPr>
            <b/>
            <sz val="8"/>
            <rFont val="Tahoma"/>
            <family val="0"/>
          </rPr>
          <t>Controlling:</t>
        </r>
        <r>
          <rPr>
            <sz val="8"/>
            <rFont val="Tahoma"/>
            <family val="0"/>
          </rPr>
          <t xml:space="preserve">
in 2009 Gelder für Miete eines Raupenfahrzeugs
(Quelle: MEF Herr Tram)</t>
        </r>
      </text>
    </comment>
    <comment ref="E49" authorId="0">
      <text>
        <r>
          <rPr>
            <b/>
            <sz val="8"/>
            <rFont val="Tahoma"/>
            <family val="0"/>
          </rPr>
          <t>Controlling:</t>
        </r>
        <r>
          <rPr>
            <sz val="8"/>
            <rFont val="Tahoma"/>
            <family val="0"/>
          </rPr>
          <t xml:space="preserve">
Für Eventualitäten sollen 500 € bleiben, ansonsten sollte hier "eigentlich" nichts laufen.</t>
        </r>
      </text>
    </comment>
    <comment ref="E80" authorId="0">
      <text>
        <r>
          <rPr>
            <b/>
            <sz val="8"/>
            <rFont val="Tahoma"/>
            <family val="0"/>
          </rPr>
          <t>Controlling:</t>
        </r>
        <r>
          <rPr>
            <sz val="8"/>
            <rFont val="Tahoma"/>
            <family val="0"/>
          </rPr>
          <t xml:space="preserve">
Auch in 2011 soll der Strand wieder aufgeschoben werden. Es wird mit Aufwand über den Werten von 2009 gerechnet.</t>
        </r>
      </text>
    </comment>
    <comment ref="E133" authorId="0">
      <text>
        <r>
          <rPr>
            <b/>
            <sz val="8"/>
            <rFont val="Tahoma"/>
            <family val="0"/>
          </rPr>
          <t>Controlling:</t>
        </r>
        <r>
          <rPr>
            <sz val="8"/>
            <rFont val="Tahoma"/>
            <family val="0"/>
          </rPr>
          <t xml:space="preserve">
Der Betrag wird vermutlich wie in den Vorjahren anfallen.</t>
        </r>
      </text>
    </comment>
    <comment ref="E139" authorId="0">
      <text>
        <r>
          <rPr>
            <b/>
            <sz val="8"/>
            <rFont val="Tahoma"/>
            <family val="0"/>
          </rPr>
          <t>Controlling:</t>
        </r>
        <r>
          <rPr>
            <sz val="8"/>
            <rFont val="Tahoma"/>
            <family val="0"/>
          </rPr>
          <t xml:space="preserve">
In diesem Posten sind 2011 Aufwendungen für "Dorfentwicklung Planungskosten" in Höhe von 5.000 € enthalten.
</t>
        </r>
      </text>
    </comment>
    <comment ref="E149" authorId="0">
      <text>
        <r>
          <rPr>
            <b/>
            <sz val="8"/>
            <rFont val="Tahoma"/>
            <family val="0"/>
          </rPr>
          <t>Controlling:</t>
        </r>
        <r>
          <rPr>
            <sz val="8"/>
            <rFont val="Tahoma"/>
            <family val="0"/>
          </rPr>
          <t xml:space="preserve">
Vergleich Konto 8409</t>
        </r>
      </text>
    </comment>
    <comment ref="E176" authorId="0">
      <text>
        <r>
          <rPr>
            <b/>
            <sz val="8"/>
            <rFont val="Tahoma"/>
            <family val="0"/>
          </rPr>
          <t>Controlling:</t>
        </r>
        <r>
          <rPr>
            <sz val="8"/>
            <rFont val="Tahoma"/>
            <family val="0"/>
          </rPr>
          <t xml:space="preserve">
Betrag aus Zins- u. Tilgungsplan DKB</t>
        </r>
      </text>
    </comment>
    <comment ref="D13" authorId="1">
      <text>
        <r>
          <rPr>
            <b/>
            <sz val="8"/>
            <rFont val="Tahoma"/>
            <family val="0"/>
          </rPr>
          <t>Anwender:</t>
        </r>
        <r>
          <rPr>
            <sz val="8"/>
            <rFont val="Tahoma"/>
            <family val="0"/>
          </rPr>
          <t xml:space="preserve">
Verkauf von Mutterboden
1000 € in 2012</t>
        </r>
      </text>
    </comment>
  </commentList>
</comments>
</file>

<file path=xl/sharedStrings.xml><?xml version="1.0" encoding="utf-8"?>
<sst xmlns="http://schemas.openxmlformats.org/spreadsheetml/2006/main" count="192" uniqueCount="158">
  <si>
    <t xml:space="preserve"> </t>
  </si>
  <si>
    <t>Kto.</t>
  </si>
  <si>
    <t>Bezeichnung</t>
  </si>
  <si>
    <t>Ansatz</t>
  </si>
  <si>
    <t>Ergebnis</t>
  </si>
  <si>
    <t>Nr.</t>
  </si>
  <si>
    <t>Umsatzerlöse</t>
  </si>
  <si>
    <t>Fremdenverkehrsabgabe</t>
  </si>
  <si>
    <t>Kurabgabe 7%</t>
  </si>
  <si>
    <t>Summe der Erträge</t>
  </si>
  <si>
    <t>Aufwendungen für Roh-, Hilfs- &amp; Betriebsstoffe &amp; für bezogene Waren</t>
  </si>
  <si>
    <t>Best.veränd./RHB-Stoffe/bez.Waren</t>
  </si>
  <si>
    <t>Löhne und Gehälter</t>
  </si>
  <si>
    <t>Löhne</t>
  </si>
  <si>
    <t>Aufwandsentschädigung Werkleiter</t>
  </si>
  <si>
    <t>Aushilfslöhne</t>
  </si>
  <si>
    <t>Pauschale LSt. für Aushilfen</t>
  </si>
  <si>
    <t>Soziale Abgaben, Aufwendungen fürAltersversorgung &amp; Unterstützung</t>
  </si>
  <si>
    <t>Abschreibungen auf immaterielle Vermögensgegenstände des Anlagevermögens &amp; Sachanlagen</t>
  </si>
  <si>
    <t>Abschreibungen auf Sachanlagen</t>
  </si>
  <si>
    <t>Sonstige betriebliche Aufwendungen</t>
  </si>
  <si>
    <t>Reinigung</t>
  </si>
  <si>
    <t>Instandhaltg. betriebliche Räume</t>
  </si>
  <si>
    <t>Instandhaltung Grünanlagen</t>
  </si>
  <si>
    <t>Abgaben betr. genutzter Grundbesitz</t>
  </si>
  <si>
    <t>Versicherungen</t>
  </si>
  <si>
    <t>Beiträge</t>
  </si>
  <si>
    <t>lfd. Kfz-Betriebskosten</t>
  </si>
  <si>
    <t>Werbekosten</t>
  </si>
  <si>
    <t>Instandhaltung Strandkörbe</t>
  </si>
  <si>
    <t>Porto</t>
  </si>
  <si>
    <t>Telefon</t>
  </si>
  <si>
    <t>Betriebsbedarf</t>
  </si>
  <si>
    <t>Zinsen und ähnliche Aufwendungen</t>
  </si>
  <si>
    <t>Sonstige Steuern</t>
  </si>
  <si>
    <t>Kfz-Steuern</t>
  </si>
  <si>
    <t>Summe der Aufwendungen</t>
  </si>
  <si>
    <t>Jahresgewinn/Verlust:</t>
  </si>
  <si>
    <t>Erläuterung</t>
  </si>
  <si>
    <t>Anschaffungsnebenkosten</t>
  </si>
  <si>
    <t>Kfz-Reparaturen</t>
  </si>
  <si>
    <t>Musikveranstaltungen</t>
  </si>
  <si>
    <t>Repräsentationskosten</t>
  </si>
  <si>
    <t>Bewirtungskosten</t>
  </si>
  <si>
    <t>Bürobedarf</t>
  </si>
  <si>
    <t>Zeitschriften, Bücher</t>
  </si>
  <si>
    <t>Aufwand Abraum-/Abfallbeseitigung</t>
  </si>
  <si>
    <t>Werkzeuge und Kleingeräte</t>
  </si>
  <si>
    <t>Erfolgsplan des Kurbetriebes der Gemeinde Nieblum</t>
  </si>
  <si>
    <t>Mieten</t>
  </si>
  <si>
    <t>Sonstige Erlöse 7 %</t>
  </si>
  <si>
    <t>Sonstige Zinserträge</t>
  </si>
  <si>
    <t>Gesetzl. Sozialaufwendungen</t>
  </si>
  <si>
    <t>Abschreibungen aktivierte GWG</t>
  </si>
  <si>
    <t>Heizung</t>
  </si>
  <si>
    <t>nicht abzugsfähige Betriebsaugaben</t>
  </si>
  <si>
    <t>Rep./Instandh.Betriebsausstattung</t>
  </si>
  <si>
    <t>Softwarepflege</t>
  </si>
  <si>
    <t>Zinsen Amtskasse</t>
  </si>
  <si>
    <t>Erlöse aus Verkauf: Aufkleber, Radwanderkarten, Fahnen, Ascher etc.</t>
  </si>
  <si>
    <t>VBL-Zusatzversorgung</t>
  </si>
  <si>
    <t>Kfz-Versicherungen</t>
  </si>
  <si>
    <t>Sonstige Kfz-Kosten</t>
  </si>
  <si>
    <t>Geschenke bis 40,- €</t>
  </si>
  <si>
    <t>Reisekosten Arbeitnehmer</t>
  </si>
  <si>
    <t>Zinsaufwendungen Postbank</t>
  </si>
  <si>
    <t>Erl.</t>
  </si>
  <si>
    <t>Landpacht</t>
  </si>
  <si>
    <t>Sofortabschreibung GWG</t>
  </si>
  <si>
    <t>Außerordentliche Aufwendungen</t>
  </si>
  <si>
    <t>Sonstige Veranstaltungen</t>
  </si>
  <si>
    <t>Nebenkosten des Geldverkehrs</t>
  </si>
  <si>
    <t>Freiw. Soziale Aufwendungen</t>
  </si>
  <si>
    <t>Abschreibungen auf Gebäude</t>
  </si>
  <si>
    <t>Abschreibungen auf Kfz</t>
  </si>
  <si>
    <t>Pacht</t>
  </si>
  <si>
    <t>Abschlusskosten</t>
  </si>
  <si>
    <t>Abgänge Sachanlagen Restbuchwert</t>
  </si>
  <si>
    <t>Abschreibung immaterielles Vermögen</t>
  </si>
  <si>
    <t>Unterhaltung des Strandes</t>
  </si>
  <si>
    <t>Prüfungskosten</t>
  </si>
  <si>
    <t>Erstattung anteiliger Personalkosten seitens der Föhr-Tourismus-GmbH</t>
  </si>
  <si>
    <t>ab 2007 nur noch Miete DRK</t>
  </si>
  <si>
    <t>Höhere Abschreibung durch Neukauf Schlepper</t>
  </si>
  <si>
    <t>Dienstleistungsentgelt Tourismus GmbH</t>
  </si>
  <si>
    <t>Miete Hausmeisterwhg. &amp; Miete der Kurbetriebsräume für Tourismus GmbH (4.300,-)</t>
  </si>
  <si>
    <t>nicht abzugsfähige Umsatzsteuer</t>
  </si>
  <si>
    <t>Rep./Instandh. Anlagen &amp; Maschinen</t>
  </si>
  <si>
    <t>außerordentliche Erträge</t>
  </si>
  <si>
    <t>Steuerfreie Umsätze (§ 4 Nr. 8 UStG)</t>
  </si>
  <si>
    <t>Arbeitskleidung</t>
  </si>
  <si>
    <t>Darlehen Postbank 2007 abgelöst.</t>
  </si>
  <si>
    <t>Strandkorbmieten 19 %</t>
  </si>
  <si>
    <t>Sonstige Erlöse 19 %</t>
  </si>
  <si>
    <t>Erlöse 19 % Ust HdG / Dörpshus</t>
  </si>
  <si>
    <t>Kfz-Nutzung Gemeinde 19 %</t>
  </si>
  <si>
    <t>Erlöse Personalgestellung 19 %</t>
  </si>
  <si>
    <t>Erlöse Auflösung Rückstellungen</t>
  </si>
  <si>
    <t>Periodenfremde Erträge</t>
  </si>
  <si>
    <t>Miete Rettungsschwimmer</t>
  </si>
  <si>
    <t>Gas, Strom, Wasser</t>
  </si>
  <si>
    <t>Sanierung Dörpshus</t>
  </si>
  <si>
    <t>Periodenfremde Aufwendungen</t>
  </si>
  <si>
    <t>Zinsen f. kurzfr. Verbindlichkeiten</t>
  </si>
  <si>
    <t>Kosten der Warenabgabe</t>
  </si>
  <si>
    <t>Umlage Friesenmuseum nicht im Leistungsentgelt GmbH enthalten</t>
  </si>
  <si>
    <t>Pers.kostenerstattung 2007</t>
  </si>
  <si>
    <t>Fördermaßnahmen Dörpshus</t>
  </si>
  <si>
    <t>Resturlaub und Überstunden</t>
  </si>
  <si>
    <t>Abschreibungen Sammelposten GWG</t>
  </si>
  <si>
    <t>Zuwendungen / kirchl. Gem.</t>
  </si>
  <si>
    <t>Sanierung Haus des Gastes</t>
  </si>
  <si>
    <t>abzugsfäh. Nebenleistg. Zu Steuern</t>
  </si>
  <si>
    <t>Reinigung künftig als Fremdauftrag vergeben.</t>
  </si>
  <si>
    <t>Mehrbedarf für das Aufschieben des Strandes.</t>
  </si>
  <si>
    <t>-</t>
  </si>
  <si>
    <t>Erlöse Kostenweiterbelastungen 19% Ust</t>
  </si>
  <si>
    <t>Personalstellung FTG</t>
  </si>
  <si>
    <t>Aufwendungen für Altersvorsorge</t>
  </si>
  <si>
    <t>Mieten bewegliche Wirtschaftsgüter</t>
  </si>
  <si>
    <t>Rechts- und Beratungskosten</t>
  </si>
  <si>
    <t>Mieten für Einrichtung bewegliche WG</t>
  </si>
  <si>
    <t>Kapitalertragsteuer 25 %</t>
  </si>
  <si>
    <t>SolZ auf Kapitalertragsteuer 25 %</t>
  </si>
  <si>
    <t>Nicht abziehbare Vorsteuer Dauermiet.</t>
  </si>
  <si>
    <t>Summe:</t>
  </si>
  <si>
    <t>Sonstige ordentliche Erträge</t>
  </si>
  <si>
    <t>Erträge aus Zu-/Abgang Anlagevermögen</t>
  </si>
  <si>
    <t>Erträge aus Auflösung Rückstellungen</t>
  </si>
  <si>
    <t>Sonstige Erträge im Rahmen der Gewöhnlichen Geschäftstätigkeit</t>
  </si>
  <si>
    <t>Raumkosten</t>
  </si>
  <si>
    <t>Versicherungen, Beiträge und Abgaben</t>
  </si>
  <si>
    <t>Reparaturen und Instandhaltung</t>
  </si>
  <si>
    <t>Werbe- und Reisekosten</t>
  </si>
  <si>
    <t>Kosten als Warenabgabe</t>
  </si>
  <si>
    <t>verschiedene betriebliche Kosten</t>
  </si>
  <si>
    <t>Sonstige Aufwendungen im Rahmen der gewöhnlichen Geschäftstätigkeit</t>
  </si>
  <si>
    <t>Sonstige Zinsen und ähnliche Erträge</t>
  </si>
  <si>
    <t>Steuern vom Einkommen und Ertrag</t>
  </si>
  <si>
    <t>neu</t>
  </si>
  <si>
    <t>DKB AG (über Gemeinde)</t>
  </si>
  <si>
    <t xml:space="preserve">Kosten zur Weiterberechnung FTG </t>
  </si>
  <si>
    <t>Im Jahr 2010 wurde ein neues Darlehen in Höhe von 520.000 Euro bei der Deutschen Kreditbank AG</t>
  </si>
  <si>
    <r>
      <t xml:space="preserve">für das Wirtschaftsjahr </t>
    </r>
    <r>
      <rPr>
        <b/>
        <i/>
        <sz val="14"/>
        <color indexed="12"/>
        <rFont val="Times New Roman"/>
        <family val="1"/>
      </rPr>
      <t>2012</t>
    </r>
  </si>
  <si>
    <t>zu Bearbeiten !</t>
  </si>
  <si>
    <t xml:space="preserve">Info wegen Kontenverschiebung ! </t>
  </si>
  <si>
    <t>2012 Strandkörbe u. Bohlenweg Höhe ?</t>
  </si>
  <si>
    <t>4830A</t>
  </si>
  <si>
    <t>Abschreibung BGA</t>
  </si>
  <si>
    <t>Sonderzahlung Personal Föhr Touristik</t>
  </si>
  <si>
    <t>4900A</t>
  </si>
  <si>
    <t>Sonderausweis Rettungsschwimmer</t>
  </si>
  <si>
    <t>Es sind geplante Aufwendungen in Höhe von 5.000 €  für Planung Dorfentwicklung enthalten.</t>
  </si>
  <si>
    <t>aufgenommen. Die Aufnahme erfolgte über die Gemeinde und wurde an den Kurbetrieb weitergeleitet</t>
  </si>
  <si>
    <t>Tarifliche Lohnerhöhung</t>
  </si>
  <si>
    <t>Anpassung an die Strom, Gas und Wasserpreise</t>
  </si>
  <si>
    <t>2012: Für Geschänke bis 40,00 € werden 500 € eingeplant</t>
  </si>
  <si>
    <t>1500 € für übrige Repräsentationen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</si>
</sst>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 [$€-1]_-;\-* #,##0.00\ [$€-1]_-;_-* &quot;-&quot;??\ [$€-1]_-;_-@_-"/>
    <numFmt numFmtId="173" formatCode="_-* #,##0\ [$€-1]_-;\-* #,##0\ [$€-1]_-;_-* &quot;-&quot;\ [$€-1]_-;_-@_-"/>
    <numFmt numFmtId="174" formatCode="#,##0.00\ &quot;€&quot;"/>
    <numFmt numFmtId="175" formatCode="##,###,##0.00"/>
    <numFmt numFmtId="176" formatCode="#,##0.00_ ;\-#,##0.00\ "/>
  </numFmts>
  <fonts count="36">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b/>
      <i/>
      <sz val="12"/>
      <name val="Times New Roman"/>
      <family val="1"/>
    </font>
    <font>
      <b/>
      <sz val="10"/>
      <name val="Times New Roman"/>
      <family val="1"/>
    </font>
    <font>
      <b/>
      <i/>
      <sz val="10"/>
      <name val="Times New Roman"/>
      <family val="1"/>
    </font>
    <font>
      <b/>
      <sz val="11"/>
      <name val="Times New Roman"/>
      <family val="1"/>
    </font>
    <font>
      <sz val="8"/>
      <name val="Times New Roman"/>
      <family val="1"/>
    </font>
    <font>
      <b/>
      <i/>
      <sz val="8.5"/>
      <name val="Times New Roman"/>
      <family val="1"/>
    </font>
    <font>
      <b/>
      <i/>
      <sz val="14"/>
      <name val="Times New Roman"/>
      <family val="1"/>
    </font>
    <font>
      <b/>
      <sz val="12"/>
      <name val="Times New Roman"/>
      <family val="1"/>
    </font>
    <font>
      <sz val="12"/>
      <name val="Times New Roman"/>
      <family val="1"/>
    </font>
    <font>
      <b/>
      <i/>
      <u val="single"/>
      <sz val="12"/>
      <name val="Times New Roman"/>
      <family val="1"/>
    </font>
    <font>
      <sz val="12"/>
      <color indexed="8"/>
      <name val="Times New Roman"/>
      <family val="1"/>
    </font>
    <font>
      <b/>
      <i/>
      <sz val="14"/>
      <color indexed="12"/>
      <name val="Times New Roman"/>
      <family val="1"/>
    </font>
    <font>
      <sz val="12"/>
      <color indexed="12"/>
      <name val="Times New Roman"/>
      <family val="1"/>
    </font>
    <font>
      <b/>
      <sz val="12"/>
      <color indexed="8"/>
      <name val="Times New Roman"/>
      <family val="1"/>
    </font>
    <font>
      <sz val="10"/>
      <color indexed="8"/>
      <name val="MS Sans Serif"/>
      <family val="2"/>
    </font>
    <font>
      <i/>
      <sz val="12"/>
      <color indexed="17"/>
      <name val="Times New Roman"/>
      <family val="1"/>
    </font>
    <font>
      <i/>
      <sz val="12"/>
      <color indexed="52"/>
      <name val="Times New Roman"/>
      <family val="1"/>
    </font>
    <font>
      <sz val="11"/>
      <color indexed="8"/>
      <name val="Times New Roman"/>
      <family val="1"/>
    </font>
    <font>
      <b/>
      <sz val="11"/>
      <color indexed="8"/>
      <name val="Times New Roman"/>
      <family val="1"/>
    </font>
    <font>
      <b/>
      <sz val="10"/>
      <color indexed="8"/>
      <name val="MS Sans Serif"/>
      <family val="2"/>
    </font>
    <font>
      <sz val="12"/>
      <color indexed="10"/>
      <name val="Times New Roman"/>
      <family val="1"/>
    </font>
    <font>
      <sz val="10"/>
      <color indexed="10"/>
      <name val="Times New Roman"/>
      <family val="1"/>
    </font>
    <font>
      <b/>
      <sz val="10"/>
      <color indexed="10"/>
      <name val="Times New Roman"/>
      <family val="1"/>
    </font>
    <font>
      <b/>
      <sz val="12"/>
      <color indexed="10"/>
      <name val="Times New Roman"/>
      <family val="1"/>
    </font>
    <font>
      <b/>
      <sz val="10"/>
      <color indexed="12"/>
      <name val="Times New Roman"/>
      <family val="1"/>
    </font>
    <font>
      <b/>
      <sz val="8"/>
      <name val="Tahoma"/>
      <family val="0"/>
    </font>
    <font>
      <sz val="8"/>
      <name val="Tahoma"/>
      <family val="0"/>
    </font>
    <font>
      <sz val="10"/>
      <color indexed="8"/>
      <name val="Times New Roman"/>
      <family val="1"/>
    </font>
    <font>
      <b/>
      <sz val="8"/>
      <color indexed="8"/>
      <name val="Times New Roman"/>
      <family val="1"/>
    </font>
    <font>
      <b/>
      <sz val="10"/>
      <color indexed="8"/>
      <name val="Times New Roman"/>
      <family val="1"/>
    </font>
    <font>
      <b/>
      <sz val="8"/>
      <name val="MS Sans Serif"/>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43">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40" fontId="4" fillId="0" borderId="0" xfId="0" applyNumberFormat="1" applyFont="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65" fontId="4" fillId="0" borderId="0" xfId="0" applyNumberFormat="1" applyFont="1" applyAlignment="1">
      <alignment vertical="center"/>
    </xf>
    <xf numFmtId="168" fontId="4" fillId="0" borderId="0" xfId="0" applyNumberFormat="1" applyFont="1" applyAlignment="1">
      <alignment vertical="center"/>
    </xf>
    <xf numFmtId="0" fontId="5" fillId="0" borderId="1" xfId="0" applyFont="1" applyBorder="1" applyAlignment="1">
      <alignment vertical="center"/>
    </xf>
    <xf numFmtId="0" fontId="9" fillId="0" borderId="0" xfId="0" applyFont="1" applyAlignment="1">
      <alignment vertical="center"/>
    </xf>
    <xf numFmtId="40" fontId="9" fillId="0" borderId="0" xfId="0" applyNumberFormat="1" applyFont="1" applyAlignment="1">
      <alignment vertical="center"/>
    </xf>
    <xf numFmtId="0" fontId="4" fillId="0" borderId="0" xfId="0" applyFont="1" applyBorder="1" applyAlignment="1">
      <alignment horizontal="center" vertical="center"/>
    </xf>
    <xf numFmtId="0" fontId="10" fillId="0" borderId="0" xfId="0" applyFont="1" applyBorder="1" applyAlignment="1">
      <alignment vertical="center"/>
    </xf>
    <xf numFmtId="0" fontId="11" fillId="0" borderId="0" xfId="0" applyFont="1" applyAlignme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165" fontId="12" fillId="0" borderId="2"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3" fillId="0" borderId="3" xfId="0" applyFont="1" applyFill="1" applyBorder="1" applyAlignment="1">
      <alignment vertical="center"/>
    </xf>
    <xf numFmtId="1" fontId="12" fillId="0" borderId="3"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165" fontId="13" fillId="0" borderId="0" xfId="0" applyNumberFormat="1" applyFont="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172" fontId="13" fillId="0" borderId="0" xfId="0" applyNumberFormat="1"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170" fontId="13" fillId="0" borderId="0" xfId="0" applyNumberFormat="1" applyFont="1" applyAlignment="1">
      <alignment vertical="center"/>
    </xf>
    <xf numFmtId="172" fontId="12" fillId="0" borderId="1" xfId="0" applyNumberFormat="1" applyFont="1" applyBorder="1" applyAlignment="1">
      <alignment vertical="center"/>
    </xf>
    <xf numFmtId="0" fontId="5" fillId="0" borderId="1" xfId="0" applyFont="1" applyBorder="1" applyAlignment="1">
      <alignment horizontal="left" vertical="center"/>
    </xf>
    <xf numFmtId="0" fontId="13" fillId="0" borderId="4" xfId="0" applyFont="1" applyBorder="1" applyAlignment="1">
      <alignment vertical="center"/>
    </xf>
    <xf numFmtId="0" fontId="13" fillId="0" borderId="0" xfId="0" applyFont="1" applyAlignment="1">
      <alignment horizontal="left" vertical="center"/>
    </xf>
    <xf numFmtId="0" fontId="12" fillId="0" borderId="1" xfId="0" applyFont="1" applyBorder="1" applyAlignment="1">
      <alignment horizontal="center" vertical="center"/>
    </xf>
    <xf numFmtId="0" fontId="12" fillId="0" borderId="5" xfId="0" applyFont="1" applyBorder="1" applyAlignment="1">
      <alignment horizontal="centerContinuous" vertical="center"/>
    </xf>
    <xf numFmtId="0" fontId="7" fillId="0" borderId="0" xfId="0" applyFont="1" applyAlignment="1">
      <alignment vertical="center"/>
    </xf>
    <xf numFmtId="0" fontId="13" fillId="0" borderId="6" xfId="0" applyFont="1" applyBorder="1" applyAlignment="1">
      <alignment horizontal="centerContinuous" vertical="center"/>
    </xf>
    <xf numFmtId="168" fontId="6" fillId="0" borderId="0" xfId="0" applyNumberFormat="1" applyFont="1" applyBorder="1" applyAlignment="1">
      <alignment vertical="center"/>
    </xf>
    <xf numFmtId="40" fontId="4" fillId="0" borderId="0" xfId="0" applyNumberFormat="1" applyFont="1" applyBorder="1" applyAlignment="1">
      <alignment vertical="center"/>
    </xf>
    <xf numFmtId="165" fontId="6" fillId="0" borderId="0" xfId="0" applyNumberFormat="1" applyFont="1" applyBorder="1" applyAlignment="1">
      <alignment vertical="center"/>
    </xf>
    <xf numFmtId="168" fontId="8" fillId="0" borderId="0" xfId="0" applyNumberFormat="1" applyFont="1" applyBorder="1" applyAlignment="1">
      <alignment vertical="center"/>
    </xf>
    <xf numFmtId="38" fontId="4" fillId="0" borderId="0" xfId="0" applyNumberFormat="1" applyFont="1" applyBorder="1" applyAlignment="1">
      <alignment vertical="center"/>
    </xf>
    <xf numFmtId="0" fontId="6" fillId="0" borderId="0" xfId="0" applyFont="1" applyBorder="1" applyAlignment="1">
      <alignment horizontal="center" vertical="center"/>
    </xf>
    <xf numFmtId="172" fontId="13" fillId="0" borderId="0" xfId="0" applyNumberFormat="1" applyFont="1" applyFill="1" applyAlignment="1">
      <alignment vertical="center"/>
    </xf>
    <xf numFmtId="170" fontId="13" fillId="0" borderId="0" xfId="0" applyNumberFormat="1" applyFont="1" applyFill="1" applyAlignment="1">
      <alignment vertical="center"/>
    </xf>
    <xf numFmtId="172" fontId="12" fillId="0" borderId="1" xfId="0" applyNumberFormat="1" applyFont="1" applyFill="1" applyBorder="1" applyAlignment="1">
      <alignment vertical="center"/>
    </xf>
    <xf numFmtId="165" fontId="13" fillId="0" borderId="0" xfId="0" applyNumberFormat="1" applyFont="1" applyFill="1" applyAlignment="1">
      <alignment vertical="center"/>
    </xf>
    <xf numFmtId="0" fontId="6" fillId="0" borderId="7" xfId="0" applyFont="1" applyFill="1" applyBorder="1" applyAlignment="1">
      <alignment horizontal="center" vertical="center"/>
    </xf>
    <xf numFmtId="0" fontId="7" fillId="0" borderId="0" xfId="0" applyFont="1" applyFill="1" applyAlignment="1">
      <alignment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left" vertical="center"/>
    </xf>
    <xf numFmtId="0" fontId="17"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8" xfId="0" applyFont="1" applyFill="1" applyBorder="1" applyAlignment="1">
      <alignment horizontal="left" vertical="center"/>
    </xf>
    <xf numFmtId="0" fontId="18" fillId="0" borderId="0" xfId="0" applyFont="1" applyFill="1" applyBorder="1" applyAlignment="1">
      <alignment horizontal="left" vertical="center"/>
    </xf>
    <xf numFmtId="0" fontId="17" fillId="0" borderId="8" xfId="0" applyFont="1" applyFill="1" applyBorder="1" applyAlignment="1">
      <alignment horizontal="center" vertical="center"/>
    </xf>
    <xf numFmtId="175" fontId="19" fillId="0" borderId="0" xfId="0" applyNumberFormat="1" applyFont="1" applyAlignment="1">
      <alignment horizontal="right"/>
    </xf>
    <xf numFmtId="0" fontId="4" fillId="0" borderId="0" xfId="0" applyNumberFormat="1" applyFont="1" applyAlignment="1">
      <alignment vertical="center"/>
    </xf>
    <xf numFmtId="173" fontId="20" fillId="0" borderId="0" xfId="0" applyNumberFormat="1" applyFont="1" applyAlignment="1">
      <alignment vertical="center"/>
    </xf>
    <xf numFmtId="172" fontId="21" fillId="0" borderId="0" xfId="0" applyNumberFormat="1" applyFont="1" applyFill="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175" fontId="24" fillId="0" borderId="0" xfId="0" applyNumberFormat="1" applyFont="1" applyAlignment="1">
      <alignment horizontal="right"/>
    </xf>
    <xf numFmtId="0" fontId="25" fillId="0" borderId="0" xfId="0" applyFont="1" applyAlignment="1">
      <alignment horizontal="center" vertical="center"/>
    </xf>
    <xf numFmtId="165" fontId="20" fillId="0" borderId="0" xfId="0" applyNumberFormat="1" applyFont="1" applyAlignment="1">
      <alignment vertical="center"/>
    </xf>
    <xf numFmtId="165" fontId="21" fillId="0" borderId="0" xfId="0" applyNumberFormat="1" applyFont="1" applyAlignment="1">
      <alignment vertical="center"/>
    </xf>
    <xf numFmtId="0" fontId="12" fillId="0" borderId="0" xfId="0" applyFont="1" applyAlignment="1">
      <alignment vertical="center"/>
    </xf>
    <xf numFmtId="172" fontId="18" fillId="0" borderId="0" xfId="0" applyNumberFormat="1" applyFont="1" applyFill="1" applyAlignment="1">
      <alignment vertical="center"/>
    </xf>
    <xf numFmtId="175" fontId="24" fillId="0" borderId="0" xfId="0" applyNumberFormat="1" applyFont="1" applyBorder="1" applyAlignment="1">
      <alignment horizontal="right"/>
    </xf>
    <xf numFmtId="0" fontId="5" fillId="0" borderId="0" xfId="0" applyFont="1" applyBorder="1" applyAlignment="1">
      <alignment vertical="center"/>
    </xf>
    <xf numFmtId="172" fontId="12" fillId="0" borderId="0" xfId="0" applyNumberFormat="1" applyFont="1" applyFill="1" applyBorder="1" applyAlignment="1">
      <alignment vertical="center"/>
    </xf>
    <xf numFmtId="1" fontId="27" fillId="0" borderId="0" xfId="0" applyNumberFormat="1" applyFont="1" applyFill="1" applyBorder="1" applyAlignment="1">
      <alignment horizontal="center" vertical="center"/>
    </xf>
    <xf numFmtId="173" fontId="25" fillId="0" borderId="0" xfId="0" applyNumberFormat="1" applyFont="1" applyFill="1" applyAlignment="1">
      <alignment vertical="center"/>
    </xf>
    <xf numFmtId="165" fontId="18" fillId="0" borderId="2" xfId="0" applyNumberFormat="1" applyFont="1" applyFill="1" applyBorder="1" applyAlignment="1">
      <alignment horizontal="center" vertical="center"/>
    </xf>
    <xf numFmtId="1" fontId="18" fillId="0" borderId="3" xfId="0" applyNumberFormat="1" applyFont="1" applyFill="1" applyBorder="1" applyAlignment="1">
      <alignment horizontal="center" vertical="center"/>
    </xf>
    <xf numFmtId="0" fontId="29" fillId="0" borderId="7" xfId="0" applyFont="1" applyFill="1" applyBorder="1" applyAlignment="1">
      <alignment horizontal="center" vertical="center"/>
    </xf>
    <xf numFmtId="0" fontId="11" fillId="0" borderId="0" xfId="0" applyFont="1" applyAlignment="1">
      <alignment horizontal="left" vertical="center"/>
    </xf>
    <xf numFmtId="0" fontId="32" fillId="0" borderId="0" xfId="0" applyFont="1" applyAlignment="1">
      <alignment vertical="center"/>
    </xf>
    <xf numFmtId="0" fontId="32" fillId="0" borderId="0" xfId="0" applyFont="1" applyFill="1" applyAlignment="1">
      <alignment vertical="center"/>
    </xf>
    <xf numFmtId="1" fontId="33" fillId="0" borderId="0" xfId="0" applyNumberFormat="1" applyFont="1" applyFill="1" applyBorder="1" applyAlignment="1">
      <alignment horizontal="center" vertical="center"/>
    </xf>
    <xf numFmtId="165" fontId="32" fillId="0" borderId="0" xfId="0" applyNumberFormat="1" applyFont="1" applyAlignment="1">
      <alignment vertical="center"/>
    </xf>
    <xf numFmtId="165" fontId="15" fillId="0" borderId="0" xfId="0" applyNumberFormat="1" applyFont="1" applyAlignment="1">
      <alignment vertical="center"/>
    </xf>
    <xf numFmtId="174" fontId="15" fillId="0" borderId="0" xfId="0" applyNumberFormat="1" applyFont="1" applyAlignment="1">
      <alignment vertical="center"/>
    </xf>
    <xf numFmtId="174" fontId="15" fillId="0" borderId="8" xfId="0" applyNumberFormat="1" applyFont="1" applyBorder="1" applyAlignment="1">
      <alignment vertical="center"/>
    </xf>
    <xf numFmtId="174" fontId="18" fillId="0" borderId="0" xfId="0" applyNumberFormat="1" applyFont="1" applyAlignment="1">
      <alignment vertical="center"/>
    </xf>
    <xf numFmtId="174" fontId="18" fillId="0" borderId="8" xfId="0" applyNumberFormat="1" applyFont="1" applyBorder="1" applyAlignment="1">
      <alignment vertical="center"/>
    </xf>
    <xf numFmtId="174" fontId="18" fillId="0" borderId="0" xfId="0" applyNumberFormat="1" applyFont="1" applyBorder="1" applyAlignment="1">
      <alignment vertical="center"/>
    </xf>
    <xf numFmtId="174" fontId="15" fillId="0" borderId="0" xfId="0" applyNumberFormat="1" applyFont="1" applyFill="1" applyAlignment="1">
      <alignment vertical="center"/>
    </xf>
    <xf numFmtId="174" fontId="15" fillId="0" borderId="0" xfId="0" applyNumberFormat="1" applyFont="1" applyBorder="1" applyAlignment="1">
      <alignment vertical="center"/>
    </xf>
    <xf numFmtId="174" fontId="18" fillId="0" borderId="1" xfId="0" applyNumberFormat="1" applyFont="1" applyBorder="1" applyAlignment="1">
      <alignment vertical="center"/>
    </xf>
    <xf numFmtId="40" fontId="15" fillId="0" borderId="4" xfId="0" applyNumberFormat="1" applyFont="1" applyBorder="1" applyAlignment="1">
      <alignment vertical="center"/>
    </xf>
    <xf numFmtId="40" fontId="15" fillId="0" borderId="0" xfId="0" applyNumberFormat="1" applyFont="1" applyAlignment="1">
      <alignment vertical="center"/>
    </xf>
    <xf numFmtId="40" fontId="15" fillId="0" borderId="0" xfId="0" applyNumberFormat="1" applyFont="1" applyAlignment="1">
      <alignment horizontal="left" vertical="center"/>
    </xf>
    <xf numFmtId="40" fontId="15" fillId="0" borderId="9" xfId="0" applyNumberFormat="1" applyFont="1" applyBorder="1" applyAlignment="1">
      <alignment horizontal="centerContinuous" vertical="center"/>
    </xf>
    <xf numFmtId="40" fontId="32" fillId="0" borderId="0" xfId="0" applyNumberFormat="1" applyFont="1" applyAlignment="1">
      <alignment vertical="center"/>
    </xf>
    <xf numFmtId="174" fontId="32" fillId="0" borderId="0" xfId="0" applyNumberFormat="1" applyFont="1" applyAlignment="1">
      <alignment vertical="center"/>
    </xf>
    <xf numFmtId="1" fontId="34" fillId="0" borderId="0" xfId="0" applyNumberFormat="1" applyFont="1" applyFill="1" applyBorder="1" applyAlignment="1">
      <alignment horizontal="center" vertical="center"/>
    </xf>
    <xf numFmtId="165" fontId="32" fillId="0" borderId="0" xfId="0" applyNumberFormat="1" applyFont="1" applyFill="1" applyAlignment="1">
      <alignment vertical="center"/>
    </xf>
    <xf numFmtId="165" fontId="15" fillId="0" borderId="0" xfId="0" applyNumberFormat="1" applyFont="1" applyFill="1" applyAlignment="1">
      <alignment vertical="center"/>
    </xf>
    <xf numFmtId="173" fontId="15" fillId="0" borderId="0" xfId="0" applyNumberFormat="1" applyFont="1" applyFill="1" applyAlignment="1">
      <alignment vertical="center"/>
    </xf>
    <xf numFmtId="173" fontId="15" fillId="0" borderId="8" xfId="0" applyNumberFormat="1" applyFont="1" applyFill="1" applyBorder="1" applyAlignment="1">
      <alignment vertical="center"/>
    </xf>
    <xf numFmtId="173" fontId="18" fillId="0" borderId="0" xfId="0" applyNumberFormat="1" applyFont="1" applyFill="1" applyAlignment="1">
      <alignment vertical="center"/>
    </xf>
    <xf numFmtId="168" fontId="15" fillId="0" borderId="0" xfId="0" applyNumberFormat="1" applyFont="1" applyFill="1" applyAlignment="1">
      <alignment vertical="center"/>
    </xf>
    <xf numFmtId="174" fontId="18" fillId="0" borderId="0" xfId="0" applyNumberFormat="1" applyFont="1" applyFill="1" applyAlignment="1">
      <alignment vertical="center"/>
    </xf>
    <xf numFmtId="173" fontId="15" fillId="0" borderId="0" xfId="0" applyNumberFormat="1" applyFont="1" applyFill="1" applyBorder="1" applyAlignment="1">
      <alignment vertical="center"/>
    </xf>
    <xf numFmtId="173" fontId="18" fillId="0" borderId="0" xfId="0" applyNumberFormat="1" applyFont="1" applyFill="1" applyBorder="1" applyAlignment="1">
      <alignment vertical="center"/>
    </xf>
    <xf numFmtId="174" fontId="18" fillId="0" borderId="1" xfId="0" applyNumberFormat="1" applyFont="1" applyFill="1" applyBorder="1" applyAlignment="1">
      <alignment vertical="center"/>
    </xf>
    <xf numFmtId="173" fontId="18" fillId="0" borderId="1" xfId="0" applyNumberFormat="1" applyFont="1" applyFill="1" applyBorder="1" applyAlignment="1">
      <alignment vertical="center"/>
    </xf>
    <xf numFmtId="38" fontId="15" fillId="0" borderId="4" xfId="0" applyNumberFormat="1" applyFont="1" applyFill="1" applyBorder="1" applyAlignment="1">
      <alignment vertical="center"/>
    </xf>
    <xf numFmtId="38" fontId="15" fillId="0" borderId="0" xfId="0" applyNumberFormat="1" applyFont="1" applyFill="1" applyAlignment="1">
      <alignment vertical="center"/>
    </xf>
    <xf numFmtId="38" fontId="15" fillId="0" borderId="0" xfId="0" applyNumberFormat="1" applyFont="1" applyFill="1" applyAlignment="1">
      <alignment horizontal="left" vertical="center"/>
    </xf>
    <xf numFmtId="38" fontId="15" fillId="0" borderId="9" xfId="0" applyNumberFormat="1" applyFont="1" applyFill="1" applyBorder="1" applyAlignment="1">
      <alignment horizontal="centerContinuous" vertical="center"/>
    </xf>
    <xf numFmtId="38" fontId="32" fillId="0" borderId="0" xfId="0" applyNumberFormat="1" applyFont="1" applyFill="1" applyAlignment="1">
      <alignment vertical="center"/>
    </xf>
    <xf numFmtId="174" fontId="32" fillId="0" borderId="0" xfId="0" applyNumberFormat="1" applyFont="1" applyFill="1" applyAlignment="1">
      <alignment vertical="center"/>
    </xf>
    <xf numFmtId="0" fontId="26" fillId="0" borderId="0" xfId="0" applyFont="1" applyFill="1" applyAlignment="1">
      <alignment vertical="center"/>
    </xf>
    <xf numFmtId="165" fontId="28" fillId="0" borderId="2" xfId="0" applyNumberFormat="1" applyFont="1" applyFill="1" applyBorder="1" applyAlignment="1">
      <alignment horizontal="center" vertical="center"/>
    </xf>
    <xf numFmtId="1" fontId="28" fillId="0" borderId="3" xfId="0" applyNumberFormat="1" applyFont="1" applyFill="1" applyBorder="1" applyAlignment="1">
      <alignment horizontal="center" vertical="center"/>
    </xf>
    <xf numFmtId="165" fontId="26" fillId="0" borderId="0" xfId="0" applyNumberFormat="1" applyFont="1" applyFill="1" applyAlignment="1">
      <alignment vertical="center"/>
    </xf>
    <xf numFmtId="165" fontId="25" fillId="0" borderId="0" xfId="0" applyNumberFormat="1" applyFont="1" applyFill="1" applyAlignment="1">
      <alignment vertical="center"/>
    </xf>
    <xf numFmtId="173" fontId="25" fillId="0" borderId="8" xfId="0" applyNumberFormat="1" applyFont="1" applyFill="1" applyBorder="1" applyAlignment="1">
      <alignment vertical="center"/>
    </xf>
    <xf numFmtId="173" fontId="28" fillId="0" borderId="0" xfId="0" applyNumberFormat="1" applyFont="1" applyFill="1" applyAlignment="1">
      <alignment vertical="center"/>
    </xf>
    <xf numFmtId="168" fontId="25" fillId="0" borderId="0" xfId="0" applyNumberFormat="1" applyFont="1" applyFill="1" applyAlignment="1">
      <alignment vertical="center"/>
    </xf>
    <xf numFmtId="174" fontId="28" fillId="0" borderId="0" xfId="0" applyNumberFormat="1" applyFont="1" applyFill="1" applyAlignment="1">
      <alignment vertical="center"/>
    </xf>
    <xf numFmtId="173" fontId="25" fillId="0" borderId="0" xfId="0" applyNumberFormat="1" applyFont="1" applyFill="1" applyBorder="1" applyAlignment="1">
      <alignment vertical="center"/>
    </xf>
    <xf numFmtId="173" fontId="28" fillId="0" borderId="0" xfId="0" applyNumberFormat="1" applyFont="1" applyFill="1" applyBorder="1" applyAlignment="1">
      <alignment vertical="center"/>
    </xf>
    <xf numFmtId="174" fontId="28" fillId="0" borderId="1" xfId="0" applyNumberFormat="1" applyFont="1" applyFill="1" applyBorder="1" applyAlignment="1">
      <alignment vertical="center"/>
    </xf>
    <xf numFmtId="173" fontId="28" fillId="0" borderId="1" xfId="0" applyNumberFormat="1" applyFont="1" applyFill="1" applyBorder="1" applyAlignment="1">
      <alignment vertical="center"/>
    </xf>
    <xf numFmtId="38" fontId="25" fillId="0" borderId="4" xfId="0" applyNumberFormat="1" applyFont="1" applyFill="1" applyBorder="1" applyAlignment="1">
      <alignment vertical="center"/>
    </xf>
    <xf numFmtId="38" fontId="25" fillId="0" borderId="0" xfId="0" applyNumberFormat="1" applyFont="1" applyFill="1" applyAlignment="1">
      <alignment vertical="center"/>
    </xf>
    <xf numFmtId="38" fontId="25" fillId="0" borderId="0" xfId="0" applyNumberFormat="1" applyFont="1" applyFill="1" applyAlignment="1">
      <alignment horizontal="left" vertical="center"/>
    </xf>
    <xf numFmtId="38" fontId="25" fillId="0" borderId="9" xfId="0" applyNumberFormat="1" applyFont="1" applyFill="1" applyBorder="1" applyAlignment="1">
      <alignment horizontal="centerContinuous" vertical="center"/>
    </xf>
    <xf numFmtId="38" fontId="26" fillId="0" borderId="0" xfId="0" applyNumberFormat="1" applyFont="1" applyFill="1" applyAlignment="1">
      <alignment vertical="center"/>
    </xf>
    <xf numFmtId="174" fontId="26" fillId="0" borderId="0" xfId="0" applyNumberFormat="1" applyFont="1" applyFill="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Continuous" vertical="center"/>
    </xf>
    <xf numFmtId="0" fontId="6" fillId="0" borderId="0" xfId="0" applyFont="1" applyFill="1" applyBorder="1" applyAlignment="1">
      <alignment horizontal="left" vertical="center"/>
    </xf>
    <xf numFmtId="0" fontId="12" fillId="0" borderId="0" xfId="0" applyFont="1" applyFill="1" applyAlignment="1">
      <alignment horizontal="left" vertical="center"/>
    </xf>
    <xf numFmtId="0" fontId="14" fillId="0" borderId="0" xfId="0" applyFont="1" applyAlignment="1">
      <alignment vertical="center" wrapText="1"/>
    </xf>
    <xf numFmtId="0" fontId="0" fillId="0" borderId="0" xfId="0"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1"/>
  <sheetViews>
    <sheetView tabSelected="1" view="pageBreakPreview" zoomScaleSheetLayoutView="100" workbookViewId="0" topLeftCell="A196">
      <selection activeCell="E215" sqref="E215"/>
    </sheetView>
  </sheetViews>
  <sheetFormatPr defaultColWidth="11.421875" defaultRowHeight="12.75"/>
  <cols>
    <col min="1" max="1" width="16.421875" style="2" customWidth="1"/>
    <col min="2" max="2" width="7.28125" style="2" customWidth="1"/>
    <col min="3" max="3" width="37.28125" style="1" customWidth="1"/>
    <col min="4" max="4" width="15.8515625" style="120" customWidth="1"/>
    <col min="5" max="5" width="15.8515625" style="100" customWidth="1"/>
    <col min="6" max="6" width="15.8515625" style="83" customWidth="1"/>
    <col min="7" max="8" width="5.00390625" style="2" customWidth="1"/>
    <col min="9" max="9" width="41.28125" style="3" customWidth="1"/>
    <col min="10" max="10" width="15.8515625" style="83" customWidth="1"/>
    <col min="11" max="11" width="17.7109375" style="1" customWidth="1"/>
    <col min="12" max="16384" width="11.421875" style="1" customWidth="1"/>
  </cols>
  <sheetData>
    <row r="1" spans="1:10" ht="19.5">
      <c r="A1" s="14" t="s">
        <v>48</v>
      </c>
      <c r="B1" s="79" t="s">
        <v>48</v>
      </c>
      <c r="D1" s="117"/>
      <c r="E1" s="81"/>
      <c r="F1" s="80"/>
      <c r="J1" s="80"/>
    </row>
    <row r="2" spans="1:10" ht="19.5">
      <c r="A2" s="14" t="s">
        <v>143</v>
      </c>
      <c r="B2" s="79" t="s">
        <v>143</v>
      </c>
      <c r="D2" s="117"/>
      <c r="E2" s="81"/>
      <c r="F2" s="81"/>
      <c r="J2" s="81"/>
    </row>
    <row r="3" spans="1:10" ht="23.25" customHeight="1">
      <c r="A3" s="139" t="s">
        <v>145</v>
      </c>
      <c r="B3" s="4" t="s">
        <v>0</v>
      </c>
      <c r="C3" s="5"/>
      <c r="D3" s="74" t="s">
        <v>144</v>
      </c>
      <c r="E3" s="99"/>
      <c r="F3" s="82"/>
      <c r="G3" s="6"/>
      <c r="H3" s="6"/>
      <c r="J3" s="82"/>
    </row>
    <row r="4" spans="1:11" ht="15.75">
      <c r="A4" s="15" t="s">
        <v>1</v>
      </c>
      <c r="B4" s="15" t="s">
        <v>1</v>
      </c>
      <c r="C4" s="16" t="s">
        <v>2</v>
      </c>
      <c r="D4" s="118" t="s">
        <v>3</v>
      </c>
      <c r="E4" s="76" t="s">
        <v>3</v>
      </c>
      <c r="F4" s="76" t="s">
        <v>4</v>
      </c>
      <c r="G4" s="15" t="s">
        <v>66</v>
      </c>
      <c r="H4" s="136"/>
      <c r="J4" s="76" t="s">
        <v>4</v>
      </c>
      <c r="K4" s="17" t="s">
        <v>4</v>
      </c>
    </row>
    <row r="5" spans="1:11" ht="15.75">
      <c r="A5" s="18" t="s">
        <v>5</v>
      </c>
      <c r="B5" s="18" t="s">
        <v>5</v>
      </c>
      <c r="C5" s="19"/>
      <c r="D5" s="119">
        <v>2012</v>
      </c>
      <c r="E5" s="77">
        <v>2011</v>
      </c>
      <c r="F5" s="77">
        <v>2010</v>
      </c>
      <c r="G5" s="21"/>
      <c r="H5" s="137"/>
      <c r="J5" s="77">
        <v>2009</v>
      </c>
      <c r="K5" s="20">
        <v>2008</v>
      </c>
    </row>
    <row r="6" ht="31.5" customHeight="1">
      <c r="K6" s="7"/>
    </row>
    <row r="7" spans="1:11" ht="17.25" customHeight="1">
      <c r="A7" s="22"/>
      <c r="B7" s="22"/>
      <c r="C7" s="23" t="s">
        <v>6</v>
      </c>
      <c r="D7" s="121"/>
      <c r="E7" s="101"/>
      <c r="F7" s="84"/>
      <c r="G7" s="22"/>
      <c r="H7" s="22"/>
      <c r="J7" s="84"/>
      <c r="K7" s="24"/>
    </row>
    <row r="8" spans="1:11" ht="7.5" customHeight="1">
      <c r="A8" s="22"/>
      <c r="B8" s="22"/>
      <c r="C8" s="23"/>
      <c r="D8" s="121"/>
      <c r="E8" s="101"/>
      <c r="F8" s="84"/>
      <c r="G8" s="51"/>
      <c r="H8" s="51"/>
      <c r="J8" s="84"/>
      <c r="K8" s="24"/>
    </row>
    <row r="9" spans="1:11" ht="15.75">
      <c r="A9" s="25">
        <v>8100</v>
      </c>
      <c r="B9" s="25">
        <v>8100</v>
      </c>
      <c r="C9" s="26" t="s">
        <v>89</v>
      </c>
      <c r="D9" s="75">
        <v>0</v>
      </c>
      <c r="E9" s="102">
        <v>0</v>
      </c>
      <c r="F9" s="85">
        <v>0</v>
      </c>
      <c r="G9" s="52"/>
      <c r="H9" s="52"/>
      <c r="I9" s="8"/>
      <c r="J9" s="85">
        <v>0</v>
      </c>
      <c r="K9" s="45">
        <v>0</v>
      </c>
    </row>
    <row r="10" spans="1:11" ht="15.75">
      <c r="A10" s="25">
        <v>8300</v>
      </c>
      <c r="B10" s="25">
        <v>8300</v>
      </c>
      <c r="C10" s="26" t="s">
        <v>8</v>
      </c>
      <c r="D10" s="75">
        <v>270000</v>
      </c>
      <c r="E10" s="102">
        <v>270000</v>
      </c>
      <c r="F10" s="85">
        <v>275820.41</v>
      </c>
      <c r="G10" s="52"/>
      <c r="H10" s="52"/>
      <c r="I10" s="8"/>
      <c r="J10" s="85">
        <v>266150.63</v>
      </c>
      <c r="K10" s="45">
        <v>268135.95</v>
      </c>
    </row>
    <row r="11" spans="1:11" ht="15.75">
      <c r="A11" s="25">
        <v>8306</v>
      </c>
      <c r="B11" s="25">
        <v>8306</v>
      </c>
      <c r="C11" s="26" t="s">
        <v>50</v>
      </c>
      <c r="D11" s="75">
        <v>0</v>
      </c>
      <c r="E11" s="102">
        <v>0</v>
      </c>
      <c r="F11" s="85">
        <v>0</v>
      </c>
      <c r="G11" s="52"/>
      <c r="H11" s="52"/>
      <c r="I11" s="8"/>
      <c r="J11" s="85">
        <v>0</v>
      </c>
      <c r="K11" s="45">
        <v>0</v>
      </c>
    </row>
    <row r="12" spans="1:11" ht="15.75">
      <c r="A12" s="25">
        <v>8403</v>
      </c>
      <c r="B12" s="25">
        <v>8403</v>
      </c>
      <c r="C12" s="26" t="s">
        <v>92</v>
      </c>
      <c r="D12" s="75">
        <v>78000</v>
      </c>
      <c r="E12" s="102">
        <v>78000</v>
      </c>
      <c r="F12" s="85">
        <v>81966.44</v>
      </c>
      <c r="G12" s="52"/>
      <c r="H12" s="52"/>
      <c r="I12" s="8"/>
      <c r="J12" s="85">
        <v>81332.36</v>
      </c>
      <c r="K12" s="45">
        <v>75534.86</v>
      </c>
    </row>
    <row r="13" spans="1:11" ht="15.75">
      <c r="A13" s="25">
        <v>8406</v>
      </c>
      <c r="B13" s="25">
        <v>8406</v>
      </c>
      <c r="C13" s="26" t="s">
        <v>93</v>
      </c>
      <c r="D13" s="75">
        <v>5000</v>
      </c>
      <c r="E13" s="102">
        <v>4000</v>
      </c>
      <c r="F13" s="85">
        <v>3495.8</v>
      </c>
      <c r="G13" s="52"/>
      <c r="H13" s="52"/>
      <c r="I13" s="8"/>
      <c r="J13" s="85">
        <v>3443.3</v>
      </c>
      <c r="K13" s="45">
        <v>3142.86</v>
      </c>
    </row>
    <row r="14" spans="1:11" ht="15.75">
      <c r="A14" s="25">
        <v>8409</v>
      </c>
      <c r="B14" s="55">
        <v>8409</v>
      </c>
      <c r="C14" s="56" t="s">
        <v>116</v>
      </c>
      <c r="D14" s="122">
        <v>7000</v>
      </c>
      <c r="E14" s="103">
        <v>7000</v>
      </c>
      <c r="F14" s="86">
        <v>3581.5</v>
      </c>
      <c r="G14" s="52"/>
      <c r="H14" s="52"/>
      <c r="I14" s="8"/>
      <c r="J14" s="86">
        <v>6603.52</v>
      </c>
      <c r="K14" s="45">
        <v>10589.06</v>
      </c>
    </row>
    <row r="15" spans="1:11" ht="15.75">
      <c r="A15" s="25"/>
      <c r="B15" s="25"/>
      <c r="C15" s="57" t="s">
        <v>125</v>
      </c>
      <c r="D15" s="123">
        <f>SUM(D10:D14)</f>
        <v>360000</v>
      </c>
      <c r="E15" s="104">
        <f>SUM(E10:E14)</f>
        <v>359000</v>
      </c>
      <c r="F15" s="87">
        <f>SUM(F9:F14)</f>
        <v>364864.14999999997</v>
      </c>
      <c r="G15" s="52"/>
      <c r="H15" s="52"/>
      <c r="I15" s="8"/>
      <c r="J15" s="87">
        <f>SUM(J9:J14)</f>
        <v>357529.81</v>
      </c>
      <c r="K15" s="45"/>
    </row>
    <row r="16" spans="1:11" ht="31.5" customHeight="1">
      <c r="A16" s="25"/>
      <c r="B16" s="25"/>
      <c r="C16" s="26"/>
      <c r="D16" s="124"/>
      <c r="E16" s="105"/>
      <c r="F16" s="85"/>
      <c r="G16" s="52"/>
      <c r="H16" s="52"/>
      <c r="J16" s="85"/>
      <c r="K16" s="45"/>
    </row>
    <row r="17" spans="1:11" ht="17.25" customHeight="1">
      <c r="A17" s="22"/>
      <c r="B17" s="22"/>
      <c r="C17" s="23" t="s">
        <v>126</v>
      </c>
      <c r="D17" s="121"/>
      <c r="E17" s="101"/>
      <c r="F17" s="85"/>
      <c r="G17" s="51"/>
      <c r="H17" s="51"/>
      <c r="J17" s="85"/>
      <c r="K17" s="45"/>
    </row>
    <row r="18" spans="1:11" ht="7.5" customHeight="1">
      <c r="A18" s="22"/>
      <c r="B18" s="22"/>
      <c r="C18" s="23"/>
      <c r="D18" s="121"/>
      <c r="E18" s="101"/>
      <c r="F18" s="85"/>
      <c r="G18" s="51"/>
      <c r="H18" s="51"/>
      <c r="J18" s="85"/>
      <c r="K18" s="45"/>
    </row>
    <row r="19" spans="1:11" ht="15.75">
      <c r="A19" s="25">
        <v>8600</v>
      </c>
      <c r="B19" s="25">
        <v>8600</v>
      </c>
      <c r="C19" s="26" t="s">
        <v>95</v>
      </c>
      <c r="D19" s="75">
        <v>3000</v>
      </c>
      <c r="E19" s="102">
        <v>2000</v>
      </c>
      <c r="F19" s="85">
        <v>0</v>
      </c>
      <c r="G19" s="52"/>
      <c r="H19" s="52"/>
      <c r="I19" s="8"/>
      <c r="J19" s="85">
        <v>0</v>
      </c>
      <c r="K19" s="45">
        <v>0</v>
      </c>
    </row>
    <row r="20" spans="1:11" ht="15.75">
      <c r="A20" s="54">
        <v>8000</v>
      </c>
      <c r="B20" s="54">
        <v>8601</v>
      </c>
      <c r="C20" s="26" t="s">
        <v>7</v>
      </c>
      <c r="D20" s="75">
        <v>55000</v>
      </c>
      <c r="E20" s="102">
        <v>55000</v>
      </c>
      <c r="F20" s="85">
        <v>36239.82</v>
      </c>
      <c r="G20" s="52"/>
      <c r="H20" s="52"/>
      <c r="I20" s="8"/>
      <c r="J20" s="85">
        <v>34931.86</v>
      </c>
      <c r="K20" s="45">
        <v>35715.29</v>
      </c>
    </row>
    <row r="21" spans="1:11" ht="15.75">
      <c r="A21" s="54">
        <v>8001</v>
      </c>
      <c r="B21" s="54">
        <v>8602</v>
      </c>
      <c r="C21" s="26" t="s">
        <v>67</v>
      </c>
      <c r="D21" s="75">
        <v>300</v>
      </c>
      <c r="E21" s="102">
        <v>300</v>
      </c>
      <c r="F21" s="85">
        <v>383.47</v>
      </c>
      <c r="G21" s="52"/>
      <c r="H21" s="52"/>
      <c r="I21" s="8"/>
      <c r="J21" s="85">
        <v>204.52</v>
      </c>
      <c r="K21" s="45">
        <v>383.47</v>
      </c>
    </row>
    <row r="22" spans="1:11" ht="15.75">
      <c r="A22" s="54">
        <v>8200</v>
      </c>
      <c r="B22" s="54">
        <v>8603</v>
      </c>
      <c r="C22" s="26" t="s">
        <v>49</v>
      </c>
      <c r="D22" s="75">
        <v>6600</v>
      </c>
      <c r="E22" s="102">
        <v>6600</v>
      </c>
      <c r="F22" s="85">
        <v>6500</v>
      </c>
      <c r="G22" s="52"/>
      <c r="H22" s="52"/>
      <c r="I22" s="8"/>
      <c r="J22" s="85">
        <v>6600</v>
      </c>
      <c r="K22" s="45">
        <v>6600</v>
      </c>
    </row>
    <row r="23" spans="1:11" ht="15.75">
      <c r="A23" s="54">
        <v>8407</v>
      </c>
      <c r="B23" s="54">
        <v>8640</v>
      </c>
      <c r="C23" s="26" t="s">
        <v>94</v>
      </c>
      <c r="D23" s="75">
        <v>10000</v>
      </c>
      <c r="E23" s="102">
        <v>13000</v>
      </c>
      <c r="F23" s="85">
        <v>9620.76</v>
      </c>
      <c r="G23" s="52"/>
      <c r="H23" s="52"/>
      <c r="I23" s="8"/>
      <c r="J23" s="85">
        <v>11795.08</v>
      </c>
      <c r="K23" s="45">
        <v>13509.83</v>
      </c>
    </row>
    <row r="24" spans="1:11" ht="15.75">
      <c r="A24" s="54">
        <v>8408</v>
      </c>
      <c r="B24" s="58">
        <v>8641</v>
      </c>
      <c r="C24" s="56" t="s">
        <v>96</v>
      </c>
      <c r="D24" s="122">
        <v>72000</v>
      </c>
      <c r="E24" s="103">
        <v>71200</v>
      </c>
      <c r="F24" s="86">
        <v>76000</v>
      </c>
      <c r="G24" s="52"/>
      <c r="H24" s="52"/>
      <c r="I24" s="8"/>
      <c r="J24" s="86">
        <v>87209.43</v>
      </c>
      <c r="K24" s="45">
        <v>69584.86</v>
      </c>
    </row>
    <row r="25" spans="1:11" ht="15.75">
      <c r="A25" s="54"/>
      <c r="B25" s="54"/>
      <c r="C25" s="57" t="s">
        <v>125</v>
      </c>
      <c r="D25" s="123">
        <f>SUM(D19:D24)</f>
        <v>146900</v>
      </c>
      <c r="E25" s="104">
        <f>SUM(E19:E24)</f>
        <v>148100</v>
      </c>
      <c r="F25" s="87">
        <f>SUM(F19:F24)</f>
        <v>128744.05</v>
      </c>
      <c r="G25" s="52"/>
      <c r="H25" s="52"/>
      <c r="I25" s="8"/>
      <c r="J25" s="87">
        <f>SUM(J19:J24)</f>
        <v>140740.88999999998</v>
      </c>
      <c r="K25" s="45"/>
    </row>
    <row r="26" spans="1:11" ht="31.5" customHeight="1">
      <c r="A26" s="54"/>
      <c r="B26" s="54"/>
      <c r="C26" s="57"/>
      <c r="D26" s="123"/>
      <c r="E26" s="104"/>
      <c r="F26" s="87"/>
      <c r="G26" s="52"/>
      <c r="H26" s="52"/>
      <c r="I26" s="8"/>
      <c r="J26" s="87"/>
      <c r="K26" s="45"/>
    </row>
    <row r="27" spans="1:11" ht="17.25" customHeight="1">
      <c r="A27" s="22"/>
      <c r="B27" s="22"/>
      <c r="C27" s="23" t="s">
        <v>127</v>
      </c>
      <c r="D27" s="121"/>
      <c r="E27" s="101"/>
      <c r="F27" s="85"/>
      <c r="G27" s="51"/>
      <c r="H27" s="51"/>
      <c r="J27" s="85"/>
      <c r="K27" s="45"/>
    </row>
    <row r="28" spans="1:11" ht="7.5" customHeight="1">
      <c r="A28" s="22"/>
      <c r="B28" s="22"/>
      <c r="C28" s="23"/>
      <c r="D28" s="121"/>
      <c r="E28" s="101"/>
      <c r="F28" s="85"/>
      <c r="G28" s="51"/>
      <c r="H28" s="51"/>
      <c r="J28" s="85"/>
      <c r="K28" s="45"/>
    </row>
    <row r="29" spans="1:11" ht="15.75">
      <c r="A29" s="25">
        <v>2315</v>
      </c>
      <c r="B29" s="55">
        <v>2315</v>
      </c>
      <c r="C29" s="56" t="s">
        <v>77</v>
      </c>
      <c r="D29" s="122">
        <v>0</v>
      </c>
      <c r="E29" s="103">
        <v>0</v>
      </c>
      <c r="F29" s="86">
        <v>0</v>
      </c>
      <c r="G29" s="52"/>
      <c r="H29" s="52"/>
      <c r="I29" s="8"/>
      <c r="J29" s="86">
        <v>0</v>
      </c>
      <c r="K29" s="45">
        <v>-9</v>
      </c>
    </row>
    <row r="30" spans="1:11" ht="15.75">
      <c r="A30" s="54"/>
      <c r="B30" s="54"/>
      <c r="C30" s="57" t="s">
        <v>125</v>
      </c>
      <c r="D30" s="123">
        <f>SUM(D29)</f>
        <v>0</v>
      </c>
      <c r="E30" s="104">
        <f>SUM(E29)</f>
        <v>0</v>
      </c>
      <c r="F30" s="87">
        <f>SUM(F29)</f>
        <v>0</v>
      </c>
      <c r="G30" s="52"/>
      <c r="H30" s="52"/>
      <c r="I30" s="8"/>
      <c r="J30" s="87">
        <f>SUM(J29)</f>
        <v>0</v>
      </c>
      <c r="K30" s="45"/>
    </row>
    <row r="31" spans="1:11" ht="15.75">
      <c r="A31" s="54"/>
      <c r="B31" s="54"/>
      <c r="C31" s="57"/>
      <c r="D31" s="123"/>
      <c r="E31" s="104"/>
      <c r="F31" s="87"/>
      <c r="G31" s="52"/>
      <c r="H31" s="52"/>
      <c r="I31" s="8"/>
      <c r="J31" s="87"/>
      <c r="K31" s="45"/>
    </row>
    <row r="32" spans="1:13" ht="15.75" customHeight="1">
      <c r="A32" s="25"/>
      <c r="B32" s="25"/>
      <c r="C32" s="23" t="s">
        <v>128</v>
      </c>
      <c r="D32" s="75"/>
      <c r="E32" s="102"/>
      <c r="F32" s="59"/>
      <c r="G32" s="28"/>
      <c r="H32" s="28"/>
      <c r="I32" s="28"/>
      <c r="J32" s="59"/>
      <c r="K32" s="60"/>
      <c r="L32" s="61"/>
      <c r="M32" s="62"/>
    </row>
    <row r="33" spans="1:13" ht="7.5" customHeight="1">
      <c r="A33" s="25"/>
      <c r="B33" s="25"/>
      <c r="C33" s="63"/>
      <c r="D33" s="75"/>
      <c r="E33" s="102"/>
      <c r="F33" s="59"/>
      <c r="G33" s="28"/>
      <c r="H33" s="28"/>
      <c r="I33" s="28"/>
      <c r="J33" s="59"/>
      <c r="K33" s="60"/>
      <c r="L33" s="61"/>
      <c r="M33" s="62"/>
    </row>
    <row r="34" spans="1:11" ht="15.75">
      <c r="A34" s="25">
        <v>2735</v>
      </c>
      <c r="B34" s="55">
        <v>2735</v>
      </c>
      <c r="C34" s="56" t="s">
        <v>97</v>
      </c>
      <c r="D34" s="122">
        <v>0</v>
      </c>
      <c r="E34" s="103">
        <v>0</v>
      </c>
      <c r="F34" s="86">
        <v>0</v>
      </c>
      <c r="G34" s="52"/>
      <c r="H34" s="52"/>
      <c r="I34" s="8"/>
      <c r="J34" s="86">
        <v>244.25</v>
      </c>
      <c r="K34" s="45">
        <v>65.21</v>
      </c>
    </row>
    <row r="35" spans="1:11" ht="15.75" customHeight="1">
      <c r="A35" s="22"/>
      <c r="B35" s="22"/>
      <c r="C35" s="69" t="s">
        <v>125</v>
      </c>
      <c r="D35" s="123">
        <f>SUM(D34)</f>
        <v>0</v>
      </c>
      <c r="E35" s="104">
        <f>SUM(E34)</f>
        <v>0</v>
      </c>
      <c r="F35" s="87">
        <f>SUM(F34)</f>
        <v>0</v>
      </c>
      <c r="G35" s="51"/>
      <c r="H35" s="51"/>
      <c r="J35" s="87">
        <f>SUM(J34)</f>
        <v>244.25</v>
      </c>
      <c r="K35" s="45"/>
    </row>
    <row r="36" spans="1:11" ht="31.5" customHeight="1">
      <c r="A36" s="22"/>
      <c r="B36" s="22"/>
      <c r="C36" s="23"/>
      <c r="D36" s="123"/>
      <c r="E36" s="104"/>
      <c r="F36" s="85"/>
      <c r="G36" s="51"/>
      <c r="H36" s="51"/>
      <c r="J36" s="85"/>
      <c r="K36" s="45"/>
    </row>
    <row r="37" spans="1:13" ht="15.75" customHeight="1">
      <c r="A37" s="25"/>
      <c r="B37" s="25"/>
      <c r="C37" s="23" t="s">
        <v>129</v>
      </c>
      <c r="D37" s="75"/>
      <c r="E37" s="102"/>
      <c r="F37" s="59"/>
      <c r="G37" s="28"/>
      <c r="H37" s="28"/>
      <c r="I37" s="28"/>
      <c r="J37" s="59"/>
      <c r="K37" s="60"/>
      <c r="L37" s="61"/>
      <c r="M37" s="62"/>
    </row>
    <row r="38" spans="1:13" ht="7.5" customHeight="1">
      <c r="A38" s="25"/>
      <c r="B38" s="25"/>
      <c r="C38" s="63"/>
      <c r="D38" s="75"/>
      <c r="E38" s="102"/>
      <c r="F38" s="59"/>
      <c r="G38" s="28"/>
      <c r="H38" s="28"/>
      <c r="I38" s="28"/>
      <c r="J38" s="59"/>
      <c r="K38" s="60"/>
      <c r="L38" s="61"/>
      <c r="M38" s="62"/>
    </row>
    <row r="39" spans="1:11" ht="15.75">
      <c r="A39" s="25">
        <v>2500</v>
      </c>
      <c r="B39" s="25">
        <v>2500</v>
      </c>
      <c r="C39" s="26" t="s">
        <v>88</v>
      </c>
      <c r="D39" s="75">
        <v>0</v>
      </c>
      <c r="E39" s="102">
        <v>0</v>
      </c>
      <c r="F39" s="85">
        <v>0</v>
      </c>
      <c r="G39" s="52"/>
      <c r="H39" s="52"/>
      <c r="I39" s="8"/>
      <c r="J39" s="85">
        <v>0</v>
      </c>
      <c r="K39" s="45">
        <v>0</v>
      </c>
    </row>
    <row r="40" spans="1:11" ht="15.75">
      <c r="A40" s="25">
        <v>2520</v>
      </c>
      <c r="B40" s="25">
        <v>2520</v>
      </c>
      <c r="C40" s="26" t="s">
        <v>98</v>
      </c>
      <c r="D40" s="75">
        <v>0</v>
      </c>
      <c r="E40" s="102">
        <v>400</v>
      </c>
      <c r="F40" s="85">
        <v>58.58</v>
      </c>
      <c r="G40" s="52"/>
      <c r="H40" s="52"/>
      <c r="I40" s="8"/>
      <c r="J40" s="85">
        <v>30.97</v>
      </c>
      <c r="K40" s="45">
        <v>130.75</v>
      </c>
    </row>
    <row r="41" spans="1:11" ht="15.75">
      <c r="A41" s="25">
        <v>2521</v>
      </c>
      <c r="B41" s="55">
        <v>2521</v>
      </c>
      <c r="C41" s="56" t="s">
        <v>106</v>
      </c>
      <c r="D41" s="122">
        <v>0</v>
      </c>
      <c r="E41" s="103">
        <v>0</v>
      </c>
      <c r="F41" s="86">
        <v>122.66</v>
      </c>
      <c r="G41" s="52"/>
      <c r="H41" s="52"/>
      <c r="I41" s="8"/>
      <c r="J41" s="86">
        <v>0</v>
      </c>
      <c r="K41" s="45">
        <v>6342.16</v>
      </c>
    </row>
    <row r="42" spans="1:13" ht="15.75" customHeight="1">
      <c r="A42" s="25"/>
      <c r="B42" s="25"/>
      <c r="C42" s="64" t="s">
        <v>125</v>
      </c>
      <c r="D42" s="123">
        <f>SUM(D39:D41)</f>
        <v>0</v>
      </c>
      <c r="E42" s="104">
        <f>SUM(E39:E41)</f>
        <v>400</v>
      </c>
      <c r="F42" s="88">
        <f>SUM(F39:F41)</f>
        <v>181.24</v>
      </c>
      <c r="G42" s="28"/>
      <c r="H42" s="28"/>
      <c r="I42" s="28"/>
      <c r="J42" s="88">
        <f>SUM(J39:J41)</f>
        <v>30.97</v>
      </c>
      <c r="K42" s="60"/>
      <c r="L42" s="61"/>
      <c r="M42" s="62"/>
    </row>
    <row r="43" spans="1:13" ht="31.5" customHeight="1">
      <c r="A43" s="25"/>
      <c r="B43" s="25"/>
      <c r="C43" s="64"/>
      <c r="D43" s="123"/>
      <c r="E43" s="104"/>
      <c r="F43" s="65"/>
      <c r="G43" s="28"/>
      <c r="H43" s="28"/>
      <c r="I43" s="28"/>
      <c r="J43" s="65"/>
      <c r="K43" s="60"/>
      <c r="L43" s="61"/>
      <c r="M43" s="62"/>
    </row>
    <row r="44" spans="1:11" ht="17.25" customHeight="1">
      <c r="A44" s="22"/>
      <c r="B44" s="22"/>
      <c r="C44" s="23" t="s">
        <v>12</v>
      </c>
      <c r="D44" s="75"/>
      <c r="E44" s="102"/>
      <c r="F44" s="85"/>
      <c r="G44" s="51"/>
      <c r="H44" s="51"/>
      <c r="I44" s="7"/>
      <c r="J44" s="85"/>
      <c r="K44" s="45"/>
    </row>
    <row r="45" spans="1:11" ht="7.5" customHeight="1">
      <c r="A45" s="22"/>
      <c r="B45" s="22"/>
      <c r="C45" s="23"/>
      <c r="D45" s="75"/>
      <c r="E45" s="102"/>
      <c r="F45" s="85"/>
      <c r="G45" s="51"/>
      <c r="H45" s="51"/>
      <c r="I45" s="7"/>
      <c r="J45" s="85"/>
      <c r="K45" s="45"/>
    </row>
    <row r="46" spans="1:11" ht="15.75">
      <c r="A46" s="25">
        <v>4110</v>
      </c>
      <c r="B46" s="25">
        <v>4110</v>
      </c>
      <c r="C46" s="26" t="s">
        <v>13</v>
      </c>
      <c r="D46" s="75">
        <v>205000</v>
      </c>
      <c r="E46" s="102">
        <v>195800</v>
      </c>
      <c r="F46" s="85">
        <v>190344.9</v>
      </c>
      <c r="G46" s="52"/>
      <c r="H46" s="52"/>
      <c r="I46" s="8"/>
      <c r="J46" s="85">
        <v>195874.1</v>
      </c>
      <c r="K46" s="45">
        <v>177935.43</v>
      </c>
    </row>
    <row r="47" spans="1:11" ht="15.75">
      <c r="A47" s="25">
        <v>4113</v>
      </c>
      <c r="B47" s="25">
        <v>4113</v>
      </c>
      <c r="C47" s="26" t="s">
        <v>108</v>
      </c>
      <c r="D47" s="75">
        <v>1500</v>
      </c>
      <c r="E47" s="102">
        <v>1500</v>
      </c>
      <c r="F47" s="85">
        <v>7310.74</v>
      </c>
      <c r="G47" s="52"/>
      <c r="H47" s="52"/>
      <c r="I47" s="8"/>
      <c r="J47" s="85">
        <v>1151.15</v>
      </c>
      <c r="K47" s="45">
        <v>9765.73</v>
      </c>
    </row>
    <row r="48" spans="1:11" ht="15.75">
      <c r="A48" s="25"/>
      <c r="B48" s="25">
        <v>4112</v>
      </c>
      <c r="C48" s="26" t="s">
        <v>149</v>
      </c>
      <c r="D48" s="75">
        <v>11400</v>
      </c>
      <c r="E48" s="102">
        <v>0</v>
      </c>
      <c r="F48" s="85">
        <v>11400</v>
      </c>
      <c r="G48" s="52"/>
      <c r="H48" s="52"/>
      <c r="I48" s="8"/>
      <c r="J48" s="85"/>
      <c r="K48" s="45"/>
    </row>
    <row r="49" spans="1:11" ht="15.75">
      <c r="A49" s="25"/>
      <c r="B49" s="25">
        <v>4114</v>
      </c>
      <c r="C49" s="26" t="s">
        <v>117</v>
      </c>
      <c r="D49" s="75">
        <v>500</v>
      </c>
      <c r="E49" s="102">
        <v>500</v>
      </c>
      <c r="F49" s="85">
        <v>1946.11</v>
      </c>
      <c r="G49" s="52"/>
      <c r="H49" s="52"/>
      <c r="I49" s="8"/>
      <c r="J49" s="85">
        <v>4000</v>
      </c>
      <c r="K49" s="45"/>
    </row>
    <row r="50" spans="1:11" ht="15.75">
      <c r="A50" s="25">
        <v>4170</v>
      </c>
      <c r="B50" s="25">
        <v>4170</v>
      </c>
      <c r="C50" s="26" t="s">
        <v>14</v>
      </c>
      <c r="D50" s="75">
        <v>4500</v>
      </c>
      <c r="E50" s="102">
        <v>4500</v>
      </c>
      <c r="F50" s="85">
        <v>4502.52</v>
      </c>
      <c r="G50" s="52"/>
      <c r="H50" s="52"/>
      <c r="I50" s="8"/>
      <c r="J50" s="85">
        <v>4502.52</v>
      </c>
      <c r="K50" s="45">
        <v>4456.68</v>
      </c>
    </row>
    <row r="51" spans="1:11" ht="15.75">
      <c r="A51" s="25">
        <v>4190</v>
      </c>
      <c r="B51" s="25">
        <v>4190</v>
      </c>
      <c r="C51" s="26" t="s">
        <v>15</v>
      </c>
      <c r="D51" s="75">
        <v>1300</v>
      </c>
      <c r="E51" s="102">
        <v>800</v>
      </c>
      <c r="F51" s="85">
        <v>185</v>
      </c>
      <c r="G51" s="52"/>
      <c r="H51" s="52"/>
      <c r="I51" s="8"/>
      <c r="J51" s="85">
        <v>638</v>
      </c>
      <c r="K51" s="45">
        <v>682</v>
      </c>
    </row>
    <row r="52" spans="1:11" ht="15.75">
      <c r="A52" s="25">
        <v>4199</v>
      </c>
      <c r="B52" s="55">
        <v>4199</v>
      </c>
      <c r="C52" s="56" t="s">
        <v>16</v>
      </c>
      <c r="D52" s="122">
        <v>100</v>
      </c>
      <c r="E52" s="103">
        <v>100</v>
      </c>
      <c r="F52" s="86">
        <v>0</v>
      </c>
      <c r="G52" s="52"/>
      <c r="H52" s="52"/>
      <c r="I52" s="8"/>
      <c r="J52" s="86">
        <v>0</v>
      </c>
      <c r="K52" s="45">
        <v>0</v>
      </c>
    </row>
    <row r="53" spans="1:13" ht="17.25" customHeight="1">
      <c r="A53" s="22"/>
      <c r="B53" s="22"/>
      <c r="C53" s="69" t="s">
        <v>125</v>
      </c>
      <c r="D53" s="123">
        <f>SUM(D46:D52)</f>
        <v>224300</v>
      </c>
      <c r="E53" s="104">
        <f>SUM(E46:E52)</f>
        <v>203200</v>
      </c>
      <c r="F53" s="70">
        <f>SUM(F46:F52)</f>
        <v>215689.26999999996</v>
      </c>
      <c r="G53" s="66"/>
      <c r="H53" s="66"/>
      <c r="I53" s="66"/>
      <c r="J53" s="70">
        <f>SUM(J46:J52)</f>
        <v>206165.77</v>
      </c>
      <c r="K53" s="60"/>
      <c r="L53" s="61"/>
      <c r="M53" s="62"/>
    </row>
    <row r="54" spans="1:13" ht="31.5" customHeight="1">
      <c r="A54" s="22"/>
      <c r="B54" s="22"/>
      <c r="C54" s="69"/>
      <c r="D54" s="123"/>
      <c r="E54" s="104"/>
      <c r="F54" s="70"/>
      <c r="G54" s="66"/>
      <c r="H54" s="66"/>
      <c r="I54" s="66"/>
      <c r="J54" s="70"/>
      <c r="K54" s="60"/>
      <c r="L54" s="61"/>
      <c r="M54" s="62"/>
    </row>
    <row r="55" spans="1:11" ht="17.25" customHeight="1">
      <c r="A55" s="22"/>
      <c r="B55" s="22"/>
      <c r="C55" s="23" t="s">
        <v>17</v>
      </c>
      <c r="D55" s="121"/>
      <c r="E55" s="101"/>
      <c r="F55" s="85"/>
      <c r="G55" s="51"/>
      <c r="H55" s="51"/>
      <c r="J55" s="85"/>
      <c r="K55" s="45"/>
    </row>
    <row r="56" spans="1:11" ht="7.5" customHeight="1">
      <c r="A56" s="22"/>
      <c r="B56" s="22"/>
      <c r="C56" s="23"/>
      <c r="D56" s="121"/>
      <c r="E56" s="101"/>
      <c r="F56" s="85"/>
      <c r="G56" s="51"/>
      <c r="H56" s="51"/>
      <c r="J56" s="85"/>
      <c r="K56" s="45"/>
    </row>
    <row r="57" spans="1:11" ht="15.75">
      <c r="A57" s="25">
        <v>4130</v>
      </c>
      <c r="B57" s="25">
        <v>4130</v>
      </c>
      <c r="C57" s="26" t="s">
        <v>52</v>
      </c>
      <c r="D57" s="75">
        <v>40700</v>
      </c>
      <c r="E57" s="102">
        <v>40500</v>
      </c>
      <c r="F57" s="85">
        <v>38619.94</v>
      </c>
      <c r="G57" s="52"/>
      <c r="H57" s="52"/>
      <c r="I57" s="8"/>
      <c r="J57" s="85">
        <v>40181.52</v>
      </c>
      <c r="K57" s="45">
        <v>37403.67</v>
      </c>
    </row>
    <row r="58" spans="1:11" ht="15.75">
      <c r="A58" s="25">
        <v>4140</v>
      </c>
      <c r="B58" s="25">
        <v>4140</v>
      </c>
      <c r="C58" s="26" t="s">
        <v>72</v>
      </c>
      <c r="D58" s="75">
        <v>1600</v>
      </c>
      <c r="E58" s="102">
        <v>1500</v>
      </c>
      <c r="F58" s="85">
        <v>16.82</v>
      </c>
      <c r="G58" s="52"/>
      <c r="H58" s="52"/>
      <c r="I58" s="8"/>
      <c r="J58" s="85">
        <v>618.94</v>
      </c>
      <c r="K58" s="45">
        <v>1468.82</v>
      </c>
    </row>
    <row r="59" spans="1:11" ht="15.75">
      <c r="A59" s="25">
        <v>4150</v>
      </c>
      <c r="B59" s="25">
        <v>4150</v>
      </c>
      <c r="C59" s="26" t="s">
        <v>60</v>
      </c>
      <c r="D59" s="75">
        <v>0</v>
      </c>
      <c r="E59" s="102">
        <v>17900</v>
      </c>
      <c r="F59" s="85">
        <v>0</v>
      </c>
      <c r="G59" s="52"/>
      <c r="H59" s="52"/>
      <c r="I59" s="8"/>
      <c r="J59" s="85">
        <v>0</v>
      </c>
      <c r="K59" s="45">
        <v>15258.74</v>
      </c>
    </row>
    <row r="60" spans="1:11" ht="15.75">
      <c r="A60" s="25" t="s">
        <v>115</v>
      </c>
      <c r="B60" s="55">
        <v>4165</v>
      </c>
      <c r="C60" s="56" t="s">
        <v>118</v>
      </c>
      <c r="D60" s="122">
        <v>18000</v>
      </c>
      <c r="E60" s="103">
        <v>0</v>
      </c>
      <c r="F60" s="86">
        <v>17122.79</v>
      </c>
      <c r="G60" s="52"/>
      <c r="H60" s="52"/>
      <c r="I60" s="8"/>
      <c r="J60" s="86">
        <v>17411.59</v>
      </c>
      <c r="K60" s="45"/>
    </row>
    <row r="61" spans="1:13" ht="15.75" customHeight="1">
      <c r="A61" s="25"/>
      <c r="B61" s="25"/>
      <c r="C61" s="64" t="s">
        <v>125</v>
      </c>
      <c r="D61" s="123">
        <f>SUM(D57:D60)</f>
        <v>60300</v>
      </c>
      <c r="E61" s="104">
        <f>SUM(E57:E60)</f>
        <v>59900</v>
      </c>
      <c r="F61" s="89">
        <f>SUM(F57:F60)</f>
        <v>55759.55</v>
      </c>
      <c r="G61" s="28"/>
      <c r="H61" s="28"/>
      <c r="I61" s="28"/>
      <c r="J61" s="89">
        <f>SUM(J57:J60)</f>
        <v>58212.05</v>
      </c>
      <c r="K61" s="60"/>
      <c r="L61" s="61"/>
      <c r="M61" s="62"/>
    </row>
    <row r="62" spans="1:13" ht="31.5" customHeight="1">
      <c r="A62" s="25"/>
      <c r="B62" s="25"/>
      <c r="C62" s="64"/>
      <c r="D62" s="123"/>
      <c r="E62" s="104"/>
      <c r="F62" s="71"/>
      <c r="G62" s="28"/>
      <c r="H62" s="28"/>
      <c r="I62" s="28"/>
      <c r="J62" s="71"/>
      <c r="K62" s="60"/>
      <c r="L62" s="61"/>
      <c r="M62" s="62"/>
    </row>
    <row r="63" spans="1:11" ht="30.75" customHeight="1">
      <c r="A63" s="22"/>
      <c r="B63" s="22"/>
      <c r="C63" s="141" t="s">
        <v>18</v>
      </c>
      <c r="D63" s="142"/>
      <c r="E63" s="142"/>
      <c r="F63" s="85"/>
      <c r="G63" s="51"/>
      <c r="H63" s="51"/>
      <c r="I63" s="7"/>
      <c r="J63" s="85"/>
      <c r="K63" s="45"/>
    </row>
    <row r="64" spans="1:11" ht="7.5" customHeight="1">
      <c r="A64" s="22"/>
      <c r="B64" s="22"/>
      <c r="C64" s="23"/>
      <c r="D64" s="75"/>
      <c r="E64" s="102"/>
      <c r="F64" s="85"/>
      <c r="G64" s="51"/>
      <c r="H64" s="51"/>
      <c r="I64" s="7"/>
      <c r="J64" s="85"/>
      <c r="K64" s="45"/>
    </row>
    <row r="65" spans="1:11" ht="15.75">
      <c r="A65" s="25">
        <v>4822</v>
      </c>
      <c r="B65" s="25">
        <v>4822</v>
      </c>
      <c r="C65" s="26" t="s">
        <v>78</v>
      </c>
      <c r="D65" s="75">
        <v>0</v>
      </c>
      <c r="E65" s="102">
        <v>0</v>
      </c>
      <c r="F65" s="85">
        <v>0</v>
      </c>
      <c r="G65" s="52"/>
      <c r="H65" s="52"/>
      <c r="I65" s="8"/>
      <c r="J65" s="85">
        <v>0</v>
      </c>
      <c r="K65" s="45">
        <v>0</v>
      </c>
    </row>
    <row r="66" spans="1:11" ht="15.75">
      <c r="A66" s="25">
        <v>4830</v>
      </c>
      <c r="B66" s="25">
        <v>4830</v>
      </c>
      <c r="C66" s="26" t="s">
        <v>19</v>
      </c>
      <c r="D66" s="75">
        <v>16000</v>
      </c>
      <c r="E66" s="102">
        <v>16000</v>
      </c>
      <c r="F66" s="85">
        <v>7114.48</v>
      </c>
      <c r="G66" s="52"/>
      <c r="H66" s="52"/>
      <c r="I66" s="8"/>
      <c r="J66" s="85">
        <v>15837.82</v>
      </c>
      <c r="K66" s="45">
        <v>15830.61</v>
      </c>
    </row>
    <row r="67" spans="1:11" ht="15.75">
      <c r="A67" s="25"/>
      <c r="B67" s="25" t="s">
        <v>147</v>
      </c>
      <c r="C67" s="26" t="s">
        <v>148</v>
      </c>
      <c r="D67" s="75">
        <v>0</v>
      </c>
      <c r="E67" s="102">
        <v>0</v>
      </c>
      <c r="F67" s="85">
        <v>10385.71</v>
      </c>
      <c r="G67" s="52"/>
      <c r="H67" s="52"/>
      <c r="I67" s="8"/>
      <c r="J67" s="85"/>
      <c r="K67" s="45"/>
    </row>
    <row r="68" spans="1:11" ht="15.75">
      <c r="A68" s="25">
        <v>4831</v>
      </c>
      <c r="B68" s="25">
        <v>4831</v>
      </c>
      <c r="C68" s="26" t="s">
        <v>73</v>
      </c>
      <c r="D68" s="75">
        <v>54000</v>
      </c>
      <c r="E68" s="102">
        <v>54000</v>
      </c>
      <c r="F68" s="85">
        <v>40785.58</v>
      </c>
      <c r="G68" s="52"/>
      <c r="H68" s="52"/>
      <c r="I68" s="8"/>
      <c r="J68" s="85">
        <v>45117</v>
      </c>
      <c r="K68" s="45">
        <v>45335</v>
      </c>
    </row>
    <row r="69" spans="1:11" ht="15.75">
      <c r="A69" s="25">
        <v>4832</v>
      </c>
      <c r="B69" s="25">
        <v>4832</v>
      </c>
      <c r="C69" s="26" t="s">
        <v>74</v>
      </c>
      <c r="D69" s="75">
        <v>10000</v>
      </c>
      <c r="E69" s="102">
        <v>10000</v>
      </c>
      <c r="F69" s="85">
        <v>14571.56</v>
      </c>
      <c r="G69" s="52"/>
      <c r="H69" s="52"/>
      <c r="I69" s="8"/>
      <c r="J69" s="85">
        <v>10117.1</v>
      </c>
      <c r="K69" s="45">
        <v>9176.83</v>
      </c>
    </row>
    <row r="70" spans="1:11" ht="15.75">
      <c r="A70" s="25">
        <v>4855</v>
      </c>
      <c r="B70" s="25">
        <v>4855</v>
      </c>
      <c r="C70" s="26" t="s">
        <v>68</v>
      </c>
      <c r="D70" s="75">
        <v>0</v>
      </c>
      <c r="E70" s="102">
        <v>0</v>
      </c>
      <c r="F70" s="85">
        <v>0</v>
      </c>
      <c r="G70" s="52"/>
      <c r="H70" s="52"/>
      <c r="I70" s="8"/>
      <c r="J70" s="85">
        <v>0</v>
      </c>
      <c r="K70" s="45">
        <v>0</v>
      </c>
    </row>
    <row r="71" spans="1:11" ht="15.75">
      <c r="A71" s="25">
        <v>4860</v>
      </c>
      <c r="B71" s="25">
        <v>4860</v>
      </c>
      <c r="C71" s="26" t="s">
        <v>53</v>
      </c>
      <c r="D71" s="75">
        <v>2000</v>
      </c>
      <c r="E71" s="102">
        <v>2000</v>
      </c>
      <c r="F71" s="85">
        <v>880</v>
      </c>
      <c r="G71" s="52"/>
      <c r="H71" s="52"/>
      <c r="I71" s="8"/>
      <c r="J71" s="85">
        <v>880</v>
      </c>
      <c r="K71" s="45">
        <v>3180</v>
      </c>
    </row>
    <row r="72" spans="1:11" ht="15.75">
      <c r="A72" s="25">
        <v>4862</v>
      </c>
      <c r="B72" s="55">
        <v>4862</v>
      </c>
      <c r="C72" s="56" t="s">
        <v>109</v>
      </c>
      <c r="D72" s="122">
        <v>100</v>
      </c>
      <c r="E72" s="103">
        <v>100</v>
      </c>
      <c r="F72" s="86">
        <v>4530.65</v>
      </c>
      <c r="G72" s="52"/>
      <c r="H72" s="52"/>
      <c r="I72" s="8"/>
      <c r="J72" s="86">
        <v>3376.62</v>
      </c>
      <c r="K72" s="45">
        <v>475</v>
      </c>
    </row>
    <row r="73" spans="1:11" ht="15.75">
      <c r="A73" s="25"/>
      <c r="B73" s="25"/>
      <c r="C73" s="57" t="s">
        <v>125</v>
      </c>
      <c r="D73" s="123">
        <f>SUM(D65:D72)</f>
        <v>82100</v>
      </c>
      <c r="E73" s="104">
        <f>SUM(E65:E72)</f>
        <v>82100</v>
      </c>
      <c r="F73" s="87">
        <f>SUM(F65:F72)</f>
        <v>78267.98</v>
      </c>
      <c r="G73" s="52"/>
      <c r="H73" s="52"/>
      <c r="I73" s="8"/>
      <c r="J73" s="87">
        <f>SUM(J65:J72)</f>
        <v>75328.54</v>
      </c>
      <c r="K73" s="45"/>
    </row>
    <row r="74" spans="1:11" ht="31.5" customHeight="1">
      <c r="A74" s="25"/>
      <c r="B74" s="25"/>
      <c r="C74" s="57"/>
      <c r="D74" s="123"/>
      <c r="E74" s="104"/>
      <c r="F74" s="87"/>
      <c r="G74" s="52"/>
      <c r="H74" s="52"/>
      <c r="I74" s="8"/>
      <c r="J74" s="87"/>
      <c r="K74" s="45"/>
    </row>
    <row r="75" spans="1:11" ht="17.25" customHeight="1">
      <c r="A75" s="22"/>
      <c r="B75" s="22"/>
      <c r="C75" s="23" t="s">
        <v>130</v>
      </c>
      <c r="D75" s="75"/>
      <c r="E75" s="102"/>
      <c r="F75" s="85"/>
      <c r="G75" s="51"/>
      <c r="H75" s="51"/>
      <c r="I75" s="7"/>
      <c r="J75" s="85"/>
      <c r="K75" s="45"/>
    </row>
    <row r="76" spans="1:11" ht="7.5" customHeight="1">
      <c r="A76" s="22"/>
      <c r="B76" s="22"/>
      <c r="C76" s="23"/>
      <c r="D76" s="75"/>
      <c r="E76" s="102"/>
      <c r="F76" s="85"/>
      <c r="G76" s="51"/>
      <c r="H76" s="51"/>
      <c r="I76" s="7"/>
      <c r="J76" s="85"/>
      <c r="K76" s="45"/>
    </row>
    <row r="77" spans="1:11" ht="15.75">
      <c r="A77" s="25">
        <v>4211</v>
      </c>
      <c r="B77" s="25">
        <v>4211</v>
      </c>
      <c r="C77" s="26" t="s">
        <v>99</v>
      </c>
      <c r="D77" s="75">
        <v>3100</v>
      </c>
      <c r="E77" s="102">
        <v>3100</v>
      </c>
      <c r="F77" s="85">
        <v>3070</v>
      </c>
      <c r="G77" s="52"/>
      <c r="H77" s="52"/>
      <c r="I77" s="8"/>
      <c r="J77" s="85">
        <v>3070</v>
      </c>
      <c r="K77" s="45">
        <v>3070</v>
      </c>
    </row>
    <row r="78" spans="1:11" ht="15.75">
      <c r="A78" s="25"/>
      <c r="B78" s="25" t="s">
        <v>150</v>
      </c>
      <c r="C78" s="26" t="s">
        <v>151</v>
      </c>
      <c r="D78" s="75">
        <v>0</v>
      </c>
      <c r="E78" s="102">
        <v>0</v>
      </c>
      <c r="F78" s="85">
        <v>10353.9</v>
      </c>
      <c r="G78" s="52"/>
      <c r="H78" s="52"/>
      <c r="I78" s="8"/>
      <c r="J78" s="85"/>
      <c r="K78" s="45"/>
    </row>
    <row r="79" spans="1:11" ht="15.75">
      <c r="A79" s="25">
        <v>4220</v>
      </c>
      <c r="B79" s="25">
        <v>4220</v>
      </c>
      <c r="C79" s="26" t="s">
        <v>75</v>
      </c>
      <c r="D79" s="75">
        <v>500</v>
      </c>
      <c r="E79" s="102">
        <v>500</v>
      </c>
      <c r="F79" s="85">
        <v>150</v>
      </c>
      <c r="G79" s="52"/>
      <c r="H79" s="52"/>
      <c r="I79" s="8"/>
      <c r="J79" s="85">
        <v>480.51</v>
      </c>
      <c r="K79" s="45">
        <v>648.35</v>
      </c>
    </row>
    <row r="80" spans="1:11" ht="15.75">
      <c r="A80" s="25" t="s">
        <v>115</v>
      </c>
      <c r="B80" s="25">
        <v>4221</v>
      </c>
      <c r="C80" s="26" t="s">
        <v>119</v>
      </c>
      <c r="D80" s="75">
        <v>6000</v>
      </c>
      <c r="E80" s="102">
        <v>6000</v>
      </c>
      <c r="F80" s="85">
        <v>3225</v>
      </c>
      <c r="G80" s="52"/>
      <c r="H80" s="52"/>
      <c r="I80" s="8"/>
      <c r="J80" s="85">
        <v>5442.92</v>
      </c>
      <c r="K80" s="45"/>
    </row>
    <row r="81" spans="1:11" ht="15.75">
      <c r="A81" s="25">
        <v>4230</v>
      </c>
      <c r="B81" s="25">
        <v>4230</v>
      </c>
      <c r="C81" s="26" t="s">
        <v>54</v>
      </c>
      <c r="D81" s="75">
        <v>2700</v>
      </c>
      <c r="E81" s="102">
        <v>2500</v>
      </c>
      <c r="F81" s="85">
        <v>2352.21</v>
      </c>
      <c r="G81" s="52"/>
      <c r="H81" s="52"/>
      <c r="I81" s="8"/>
      <c r="J81" s="85">
        <v>5072.2</v>
      </c>
      <c r="K81" s="45">
        <v>7337</v>
      </c>
    </row>
    <row r="82" spans="1:11" ht="15.75">
      <c r="A82" s="25">
        <v>4240</v>
      </c>
      <c r="B82" s="25">
        <v>4240</v>
      </c>
      <c r="C82" s="26" t="s">
        <v>100</v>
      </c>
      <c r="D82" s="75">
        <v>25000</v>
      </c>
      <c r="E82" s="102">
        <v>16200</v>
      </c>
      <c r="F82" s="85">
        <v>24794.53</v>
      </c>
      <c r="G82" s="52"/>
      <c r="H82" s="52"/>
      <c r="I82" s="8"/>
      <c r="J82" s="85">
        <v>22532.91</v>
      </c>
      <c r="K82" s="45">
        <v>15405.03</v>
      </c>
    </row>
    <row r="83" spans="1:11" ht="15.75">
      <c r="A83" s="25">
        <v>4250</v>
      </c>
      <c r="B83" s="25">
        <v>4250</v>
      </c>
      <c r="C83" s="26" t="s">
        <v>21</v>
      </c>
      <c r="D83" s="75">
        <v>15000</v>
      </c>
      <c r="E83" s="102">
        <v>15000</v>
      </c>
      <c r="F83" s="85">
        <v>15160.33</v>
      </c>
      <c r="G83" s="52"/>
      <c r="H83" s="52"/>
      <c r="I83" s="8"/>
      <c r="J83" s="85">
        <v>2749.38</v>
      </c>
      <c r="K83" s="45">
        <v>2156.48</v>
      </c>
    </row>
    <row r="84" spans="1:11" ht="15.75">
      <c r="A84" s="25">
        <v>4260</v>
      </c>
      <c r="B84" s="25">
        <v>4260</v>
      </c>
      <c r="C84" s="26" t="s">
        <v>22</v>
      </c>
      <c r="D84" s="75">
        <v>2000</v>
      </c>
      <c r="E84" s="102">
        <v>2000</v>
      </c>
      <c r="F84" s="85">
        <v>1326.31</v>
      </c>
      <c r="G84" s="52"/>
      <c r="H84" s="52"/>
      <c r="I84" s="8"/>
      <c r="J84" s="85">
        <v>432.8</v>
      </c>
      <c r="K84" s="45">
        <v>1337.26</v>
      </c>
    </row>
    <row r="85" spans="1:11" ht="15.75">
      <c r="A85" s="25">
        <v>4261</v>
      </c>
      <c r="B85" s="25">
        <v>4261</v>
      </c>
      <c r="C85" s="26" t="s">
        <v>23</v>
      </c>
      <c r="D85" s="75">
        <v>4000</v>
      </c>
      <c r="E85" s="102">
        <v>4000</v>
      </c>
      <c r="F85" s="85">
        <v>2357.02</v>
      </c>
      <c r="G85" s="52"/>
      <c r="H85" s="52"/>
      <c r="I85" s="8"/>
      <c r="J85" s="85">
        <v>2555.37</v>
      </c>
      <c r="K85" s="45">
        <v>3762.74</v>
      </c>
    </row>
    <row r="86" spans="1:11" ht="15.75">
      <c r="A86" s="25">
        <v>4262</v>
      </c>
      <c r="B86" s="25">
        <v>4262</v>
      </c>
      <c r="C86" s="26" t="s">
        <v>79</v>
      </c>
      <c r="D86" s="75">
        <v>12000</v>
      </c>
      <c r="E86" s="102">
        <v>9000</v>
      </c>
      <c r="F86" s="85">
        <v>3670.43</v>
      </c>
      <c r="G86" s="52"/>
      <c r="H86" s="52"/>
      <c r="I86" s="8"/>
      <c r="J86" s="85">
        <v>4781.3</v>
      </c>
      <c r="K86" s="45">
        <v>9011.21</v>
      </c>
    </row>
    <row r="87" spans="1:11" ht="15.75">
      <c r="A87" s="25">
        <v>4270</v>
      </c>
      <c r="B87" s="55">
        <v>4270</v>
      </c>
      <c r="C87" s="56" t="s">
        <v>24</v>
      </c>
      <c r="D87" s="122">
        <v>2400</v>
      </c>
      <c r="E87" s="103">
        <v>2400</v>
      </c>
      <c r="F87" s="86">
        <v>2239.36</v>
      </c>
      <c r="G87" s="52"/>
      <c r="H87" s="52"/>
      <c r="I87" s="8"/>
      <c r="J87" s="86">
        <v>2239.35</v>
      </c>
      <c r="K87" s="45">
        <v>2239.36</v>
      </c>
    </row>
    <row r="88" spans="1:11" ht="15.75">
      <c r="A88" s="25"/>
      <c r="B88" s="25"/>
      <c r="C88" s="57" t="s">
        <v>125</v>
      </c>
      <c r="D88" s="123">
        <f>SUM(D77:D87)</f>
        <v>72700</v>
      </c>
      <c r="E88" s="104">
        <f>SUM(E77:E87)</f>
        <v>60700</v>
      </c>
      <c r="F88" s="87">
        <f>SUM(F77:F87)</f>
        <v>68699.09</v>
      </c>
      <c r="G88" s="52"/>
      <c r="H88" s="52"/>
      <c r="I88" s="8"/>
      <c r="J88" s="87">
        <f>SUM(J77:J87)</f>
        <v>49356.740000000005</v>
      </c>
      <c r="K88" s="45"/>
    </row>
    <row r="89" spans="1:11" ht="17.25" customHeight="1">
      <c r="A89" s="22"/>
      <c r="B89" s="22"/>
      <c r="C89" s="23" t="s">
        <v>131</v>
      </c>
      <c r="D89" s="75"/>
      <c r="E89" s="102"/>
      <c r="F89" s="85"/>
      <c r="G89" s="51"/>
      <c r="H89" s="51"/>
      <c r="I89" s="7"/>
      <c r="J89" s="85"/>
      <c r="K89" s="45"/>
    </row>
    <row r="90" spans="1:11" ht="7.5" customHeight="1">
      <c r="A90" s="22"/>
      <c r="B90" s="22"/>
      <c r="C90" s="23"/>
      <c r="D90" s="75"/>
      <c r="E90" s="102"/>
      <c r="F90" s="85"/>
      <c r="G90" s="51"/>
      <c r="H90" s="51"/>
      <c r="I90" s="7"/>
      <c r="J90" s="85"/>
      <c r="K90" s="45"/>
    </row>
    <row r="91" spans="1:11" ht="15.75">
      <c r="A91" s="25">
        <v>4305</v>
      </c>
      <c r="B91" s="25">
        <v>4305</v>
      </c>
      <c r="C91" s="26" t="s">
        <v>86</v>
      </c>
      <c r="D91" s="75">
        <v>0</v>
      </c>
      <c r="E91" s="102">
        <v>0</v>
      </c>
      <c r="F91" s="85">
        <v>0</v>
      </c>
      <c r="G91" s="52"/>
      <c r="H91" s="52"/>
      <c r="I91" s="8"/>
      <c r="J91" s="85">
        <v>0</v>
      </c>
      <c r="K91" s="45">
        <v>100</v>
      </c>
    </row>
    <row r="92" spans="1:11" ht="15.75">
      <c r="A92" s="25">
        <v>4360</v>
      </c>
      <c r="B92" s="25">
        <v>4360</v>
      </c>
      <c r="C92" s="26" t="s">
        <v>25</v>
      </c>
      <c r="D92" s="75">
        <v>8500</v>
      </c>
      <c r="E92" s="102">
        <v>8500</v>
      </c>
      <c r="F92" s="85">
        <v>7905.39</v>
      </c>
      <c r="G92" s="52"/>
      <c r="H92" s="52"/>
      <c r="I92" s="8"/>
      <c r="J92" s="85">
        <v>8401.62</v>
      </c>
      <c r="K92" s="45">
        <v>8335.12</v>
      </c>
    </row>
    <row r="93" spans="1:11" ht="15.75">
      <c r="A93" s="25">
        <v>4380</v>
      </c>
      <c r="B93" s="55">
        <v>4380</v>
      </c>
      <c r="C93" s="56" t="s">
        <v>26</v>
      </c>
      <c r="D93" s="122">
        <v>14900</v>
      </c>
      <c r="E93" s="103">
        <v>14900</v>
      </c>
      <c r="F93" s="86">
        <v>15571.6</v>
      </c>
      <c r="G93" s="52"/>
      <c r="H93" s="52"/>
      <c r="I93" s="8"/>
      <c r="J93" s="86">
        <v>13844.35</v>
      </c>
      <c r="K93" s="45">
        <v>14429.82</v>
      </c>
    </row>
    <row r="94" spans="1:11" ht="15.75">
      <c r="A94" s="25"/>
      <c r="B94" s="25"/>
      <c r="C94" s="57" t="s">
        <v>125</v>
      </c>
      <c r="D94" s="123">
        <f>SUM(D91:D93)</f>
        <v>23400</v>
      </c>
      <c r="E94" s="104">
        <f>SUM(E91:E93)</f>
        <v>23400</v>
      </c>
      <c r="F94" s="87">
        <f>SUM(F91:F93)</f>
        <v>23476.99</v>
      </c>
      <c r="G94" s="52"/>
      <c r="H94" s="52"/>
      <c r="I94" s="8"/>
      <c r="J94" s="87">
        <f>SUM(J91:J93)</f>
        <v>22245.97</v>
      </c>
      <c r="K94" s="45"/>
    </row>
    <row r="95" spans="1:11" ht="31.5" customHeight="1">
      <c r="A95" s="25"/>
      <c r="B95" s="25"/>
      <c r="C95" s="57"/>
      <c r="D95" s="123"/>
      <c r="E95" s="104"/>
      <c r="F95" s="87"/>
      <c r="G95" s="52"/>
      <c r="H95" s="52"/>
      <c r="I95" s="8"/>
      <c r="J95" s="87"/>
      <c r="K95" s="45"/>
    </row>
    <row r="96" spans="1:11" ht="17.25" customHeight="1">
      <c r="A96" s="22"/>
      <c r="B96" s="22"/>
      <c r="C96" s="23" t="s">
        <v>132</v>
      </c>
      <c r="D96" s="75"/>
      <c r="E96" s="102"/>
      <c r="F96" s="85"/>
      <c r="G96" s="51"/>
      <c r="H96" s="51"/>
      <c r="I96" s="7"/>
      <c r="J96" s="85"/>
      <c r="K96" s="45"/>
    </row>
    <row r="97" spans="1:11" ht="7.5" customHeight="1">
      <c r="A97" s="22"/>
      <c r="B97" s="22"/>
      <c r="C97" s="23"/>
      <c r="D97" s="75"/>
      <c r="E97" s="102"/>
      <c r="F97" s="85"/>
      <c r="G97" s="51"/>
      <c r="H97" s="51"/>
      <c r="I97" s="7"/>
      <c r="J97" s="85"/>
      <c r="K97" s="45"/>
    </row>
    <row r="98" spans="1:11" ht="15.75">
      <c r="A98" s="25">
        <v>4800</v>
      </c>
      <c r="B98" s="25">
        <v>4800</v>
      </c>
      <c r="C98" s="26" t="s">
        <v>87</v>
      </c>
      <c r="D98" s="75">
        <v>1000</v>
      </c>
      <c r="E98" s="102">
        <v>600</v>
      </c>
      <c r="F98" s="85">
        <v>0</v>
      </c>
      <c r="G98" s="52"/>
      <c r="H98" s="52"/>
      <c r="I98" s="8"/>
      <c r="J98" s="85">
        <v>0</v>
      </c>
      <c r="K98" s="45">
        <v>417.87</v>
      </c>
    </row>
    <row r="99" spans="1:11" ht="15.75">
      <c r="A99" s="25">
        <v>4804</v>
      </c>
      <c r="B99" s="25">
        <v>4804</v>
      </c>
      <c r="C99" s="26" t="s">
        <v>111</v>
      </c>
      <c r="D99" s="75">
        <v>0</v>
      </c>
      <c r="E99" s="102">
        <v>0</v>
      </c>
      <c r="F99" s="85">
        <v>0</v>
      </c>
      <c r="G99" s="52"/>
      <c r="H99" s="52"/>
      <c r="I99" s="8"/>
      <c r="J99" s="85">
        <v>0</v>
      </c>
      <c r="K99" s="45">
        <v>14878.03</v>
      </c>
    </row>
    <row r="100" spans="1:11" ht="15.75">
      <c r="A100" s="25">
        <v>4805</v>
      </c>
      <c r="B100" s="25">
        <v>4805</v>
      </c>
      <c r="C100" s="26" t="s">
        <v>56</v>
      </c>
      <c r="D100" s="75">
        <v>1500</v>
      </c>
      <c r="E100" s="102">
        <v>1500</v>
      </c>
      <c r="F100" s="85">
        <v>1190.11</v>
      </c>
      <c r="G100" s="52"/>
      <c r="H100" s="52"/>
      <c r="I100" s="8"/>
      <c r="J100" s="85">
        <v>2259.26</v>
      </c>
      <c r="K100" s="45">
        <v>2882.4</v>
      </c>
    </row>
    <row r="101" spans="1:11" ht="15.75">
      <c r="A101" s="25">
        <v>4806</v>
      </c>
      <c r="B101" s="25">
        <v>4806</v>
      </c>
      <c r="C101" s="26" t="s">
        <v>29</v>
      </c>
      <c r="D101" s="75">
        <v>1500</v>
      </c>
      <c r="E101" s="102">
        <v>1000</v>
      </c>
      <c r="F101" s="85">
        <v>982.19</v>
      </c>
      <c r="G101" s="52"/>
      <c r="H101" s="52"/>
      <c r="I101" s="8"/>
      <c r="J101" s="85">
        <v>3187.15</v>
      </c>
      <c r="K101" s="45">
        <v>2746.74</v>
      </c>
    </row>
    <row r="102" spans="1:11" ht="15.75">
      <c r="A102" s="25">
        <v>4808</v>
      </c>
      <c r="B102" s="55">
        <v>4808</v>
      </c>
      <c r="C102" s="56" t="s">
        <v>101</v>
      </c>
      <c r="D102" s="122">
        <v>0</v>
      </c>
      <c r="E102" s="103">
        <v>0</v>
      </c>
      <c r="F102" s="86">
        <v>0</v>
      </c>
      <c r="G102" s="52"/>
      <c r="H102" s="52"/>
      <c r="I102" s="8"/>
      <c r="J102" s="86">
        <v>0</v>
      </c>
      <c r="K102" s="45">
        <v>0</v>
      </c>
    </row>
    <row r="103" spans="1:11" ht="15.75">
      <c r="A103" s="25"/>
      <c r="B103" s="25"/>
      <c r="C103" s="57" t="s">
        <v>125</v>
      </c>
      <c r="D103" s="123">
        <f>SUM(D98:D102)</f>
        <v>4000</v>
      </c>
      <c r="E103" s="104">
        <f>SUM(E98:E102)</f>
        <v>3100</v>
      </c>
      <c r="F103" s="87">
        <f>SUM(F98:F102)</f>
        <v>2172.3</v>
      </c>
      <c r="G103" s="52"/>
      <c r="H103" s="52"/>
      <c r="I103" s="8"/>
      <c r="J103" s="87">
        <f>SUM(J98:J102)</f>
        <v>5446.41</v>
      </c>
      <c r="K103" s="45"/>
    </row>
    <row r="104" spans="1:11" ht="31.5" customHeight="1">
      <c r="A104" s="25"/>
      <c r="B104" s="25"/>
      <c r="C104" s="57"/>
      <c r="D104" s="123"/>
      <c r="E104" s="104"/>
      <c r="F104" s="87"/>
      <c r="G104" s="52"/>
      <c r="H104" s="52"/>
      <c r="I104" s="8"/>
      <c r="J104" s="87"/>
      <c r="K104" s="45"/>
    </row>
    <row r="105" spans="1:11" ht="17.25" customHeight="1">
      <c r="A105" s="22"/>
      <c r="B105" s="22"/>
      <c r="C105" s="23" t="s">
        <v>132</v>
      </c>
      <c r="D105" s="75"/>
      <c r="E105" s="102"/>
      <c r="F105" s="85"/>
      <c r="G105" s="51"/>
      <c r="H105" s="51"/>
      <c r="I105" s="7"/>
      <c r="J105" s="85"/>
      <c r="K105" s="45"/>
    </row>
    <row r="106" spans="1:11" ht="7.5" customHeight="1">
      <c r="A106" s="22"/>
      <c r="B106" s="22"/>
      <c r="C106" s="23"/>
      <c r="D106" s="75"/>
      <c r="E106" s="102"/>
      <c r="F106" s="85"/>
      <c r="G106" s="51"/>
      <c r="H106" s="51"/>
      <c r="I106" s="7"/>
      <c r="J106" s="85"/>
      <c r="K106" s="45"/>
    </row>
    <row r="107" spans="1:11" ht="15.75">
      <c r="A107" s="25">
        <v>4520</v>
      </c>
      <c r="B107" s="25">
        <v>4520</v>
      </c>
      <c r="C107" s="26" t="s">
        <v>61</v>
      </c>
      <c r="D107" s="75">
        <v>3000</v>
      </c>
      <c r="E107" s="102">
        <v>2400</v>
      </c>
      <c r="F107" s="90">
        <v>3106.16</v>
      </c>
      <c r="G107" s="52"/>
      <c r="H107" s="52"/>
      <c r="I107" s="8"/>
      <c r="J107" s="90">
        <v>3161.96</v>
      </c>
      <c r="K107" s="45">
        <v>2327.66</v>
      </c>
    </row>
    <row r="108" spans="1:11" ht="15.75">
      <c r="A108" s="25">
        <v>4530</v>
      </c>
      <c r="B108" s="25">
        <v>4530</v>
      </c>
      <c r="C108" s="26" t="s">
        <v>27</v>
      </c>
      <c r="D108" s="75">
        <v>6900</v>
      </c>
      <c r="E108" s="102">
        <v>6900</v>
      </c>
      <c r="F108" s="85">
        <v>6200.79</v>
      </c>
      <c r="G108" s="52"/>
      <c r="H108" s="52"/>
      <c r="I108" s="8"/>
      <c r="J108" s="85">
        <v>4674.4</v>
      </c>
      <c r="K108" s="45">
        <v>6775.42</v>
      </c>
    </row>
    <row r="109" spans="1:11" ht="15.75">
      <c r="A109" s="25">
        <v>4540</v>
      </c>
      <c r="B109" s="25">
        <v>4540</v>
      </c>
      <c r="C109" s="26" t="s">
        <v>40</v>
      </c>
      <c r="D109" s="75">
        <v>4000</v>
      </c>
      <c r="E109" s="102">
        <v>3000</v>
      </c>
      <c r="F109" s="85">
        <v>3307.92</v>
      </c>
      <c r="G109" s="52"/>
      <c r="H109" s="52"/>
      <c r="I109" s="8"/>
      <c r="J109" s="85">
        <v>3953.9</v>
      </c>
      <c r="K109" s="45">
        <v>6410.84</v>
      </c>
    </row>
    <row r="110" spans="1:11" ht="15.75">
      <c r="A110" s="25">
        <v>4580</v>
      </c>
      <c r="B110" s="55">
        <v>4580</v>
      </c>
      <c r="C110" s="56" t="s">
        <v>62</v>
      </c>
      <c r="D110" s="122">
        <v>0</v>
      </c>
      <c r="E110" s="103">
        <v>0</v>
      </c>
      <c r="F110" s="86">
        <v>0</v>
      </c>
      <c r="G110" s="52"/>
      <c r="H110" s="52"/>
      <c r="I110" s="8"/>
      <c r="J110" s="86">
        <v>0</v>
      </c>
      <c r="K110" s="45">
        <v>0</v>
      </c>
    </row>
    <row r="111" spans="1:11" ht="15.75">
      <c r="A111" s="25"/>
      <c r="B111" s="25"/>
      <c r="C111" s="57" t="s">
        <v>125</v>
      </c>
      <c r="D111" s="123">
        <f>SUM(D107:D110)</f>
        <v>13900</v>
      </c>
      <c r="E111" s="104">
        <f>SUM(E107:E110)</f>
        <v>12300</v>
      </c>
      <c r="F111" s="87">
        <f>SUM(F107:F110)</f>
        <v>12614.87</v>
      </c>
      <c r="G111" s="52"/>
      <c r="H111" s="52"/>
      <c r="I111" s="8"/>
      <c r="J111" s="87">
        <f>SUM(J107:J110)</f>
        <v>11790.26</v>
      </c>
      <c r="K111" s="45"/>
    </row>
    <row r="112" spans="1:13" ht="31.5" customHeight="1">
      <c r="A112" s="25"/>
      <c r="B112" s="25"/>
      <c r="C112" s="64"/>
      <c r="D112" s="123"/>
      <c r="E112" s="104"/>
      <c r="F112" s="65"/>
      <c r="G112" s="28"/>
      <c r="H112" s="28"/>
      <c r="I112" s="28"/>
      <c r="J112" s="65"/>
      <c r="K112" s="60"/>
      <c r="L112" s="61"/>
      <c r="M112" s="62"/>
    </row>
    <row r="113" spans="1:11" ht="17.25" customHeight="1">
      <c r="A113" s="22"/>
      <c r="B113" s="22"/>
      <c r="C113" s="23" t="s">
        <v>10</v>
      </c>
      <c r="D113" s="121"/>
      <c r="E113" s="101"/>
      <c r="F113" s="85"/>
      <c r="G113" s="51"/>
      <c r="H113" s="51"/>
      <c r="J113" s="85"/>
      <c r="K113" s="48"/>
    </row>
    <row r="114" spans="1:11" ht="7.5" customHeight="1">
      <c r="A114" s="22"/>
      <c r="B114" s="22"/>
      <c r="C114" s="23"/>
      <c r="D114" s="121"/>
      <c r="E114" s="101"/>
      <c r="F114" s="85"/>
      <c r="G114" s="51"/>
      <c r="H114" s="51"/>
      <c r="J114" s="85"/>
      <c r="K114" s="48"/>
    </row>
    <row r="115" spans="1:11" ht="15.75">
      <c r="A115" s="25">
        <v>3800</v>
      </c>
      <c r="B115" s="25">
        <v>3800</v>
      </c>
      <c r="C115" s="26" t="s">
        <v>39</v>
      </c>
      <c r="D115" s="75">
        <v>0</v>
      </c>
      <c r="E115" s="102">
        <v>0</v>
      </c>
      <c r="F115" s="85">
        <v>0</v>
      </c>
      <c r="G115" s="52"/>
      <c r="H115" s="52"/>
      <c r="I115" s="8"/>
      <c r="J115" s="85">
        <v>0</v>
      </c>
      <c r="K115" s="45">
        <v>0</v>
      </c>
    </row>
    <row r="116" spans="1:11" ht="15.75">
      <c r="A116" s="25">
        <v>3960</v>
      </c>
      <c r="B116" s="55">
        <v>3960</v>
      </c>
      <c r="C116" s="56" t="s">
        <v>11</v>
      </c>
      <c r="D116" s="122">
        <v>0</v>
      </c>
      <c r="E116" s="103">
        <v>0</v>
      </c>
      <c r="F116" s="86">
        <v>3367.77</v>
      </c>
      <c r="G116" s="52"/>
      <c r="H116" s="52"/>
      <c r="I116" s="8"/>
      <c r="J116" s="86">
        <v>0</v>
      </c>
      <c r="K116" s="45">
        <v>0</v>
      </c>
    </row>
    <row r="117" spans="1:13" ht="17.25" customHeight="1">
      <c r="A117" s="22"/>
      <c r="B117" s="22"/>
      <c r="C117" s="69" t="s">
        <v>125</v>
      </c>
      <c r="D117" s="125">
        <f>SUM(D115:D116)</f>
        <v>0</v>
      </c>
      <c r="E117" s="106">
        <f>SUM(E115:E116)</f>
        <v>0</v>
      </c>
      <c r="F117" s="87">
        <f>SUM(F115:F116)</f>
        <v>3367.77</v>
      </c>
      <c r="G117" s="66"/>
      <c r="H117" s="66"/>
      <c r="I117" s="66"/>
      <c r="J117" s="87">
        <f>SUM(J115:J116)</f>
        <v>0</v>
      </c>
      <c r="K117" s="60"/>
      <c r="L117" s="67"/>
      <c r="M117" s="68"/>
    </row>
    <row r="118" spans="1:13" ht="31.5" customHeight="1">
      <c r="A118" s="25"/>
      <c r="B118" s="25"/>
      <c r="C118" s="64"/>
      <c r="D118" s="123"/>
      <c r="E118" s="104"/>
      <c r="F118" s="65"/>
      <c r="G118" s="28"/>
      <c r="H118" s="28"/>
      <c r="I118" s="28"/>
      <c r="J118" s="65"/>
      <c r="K118" s="60"/>
      <c r="L118" s="61"/>
      <c r="M118" s="62"/>
    </row>
    <row r="119" spans="1:11" ht="17.25" customHeight="1">
      <c r="A119" s="22"/>
      <c r="B119" s="22"/>
      <c r="C119" s="23" t="s">
        <v>133</v>
      </c>
      <c r="D119" s="75"/>
      <c r="E119" s="102"/>
      <c r="F119" s="85"/>
      <c r="G119" s="51"/>
      <c r="H119" s="51"/>
      <c r="I119" s="7"/>
      <c r="J119" s="85"/>
      <c r="K119" s="45"/>
    </row>
    <row r="120" spans="1:11" ht="7.5" customHeight="1">
      <c r="A120" s="22"/>
      <c r="B120" s="22"/>
      <c r="C120" s="23"/>
      <c r="D120" s="75"/>
      <c r="E120" s="102"/>
      <c r="F120" s="85"/>
      <c r="G120" s="51"/>
      <c r="H120" s="51"/>
      <c r="I120" s="7"/>
      <c r="J120" s="85"/>
      <c r="K120" s="45"/>
    </row>
    <row r="121" spans="1:11" ht="15.75">
      <c r="A121" s="25">
        <v>4660</v>
      </c>
      <c r="B121" s="25">
        <v>4660</v>
      </c>
      <c r="C121" s="26" t="s">
        <v>64</v>
      </c>
      <c r="D121" s="75">
        <v>100</v>
      </c>
      <c r="E121" s="102">
        <v>100</v>
      </c>
      <c r="F121" s="85">
        <v>29.97</v>
      </c>
      <c r="G121" s="52"/>
      <c r="H121" s="52"/>
      <c r="I121" s="8"/>
      <c r="J121" s="85">
        <v>0</v>
      </c>
      <c r="K121" s="45">
        <v>0</v>
      </c>
    </row>
    <row r="122" spans="1:11" ht="15.75">
      <c r="A122" s="25">
        <v>4610</v>
      </c>
      <c r="B122" s="25">
        <v>4610</v>
      </c>
      <c r="C122" s="26" t="s">
        <v>28</v>
      </c>
      <c r="D122" s="75">
        <v>500</v>
      </c>
      <c r="E122" s="102">
        <v>500</v>
      </c>
      <c r="F122" s="85">
        <v>1341.7</v>
      </c>
      <c r="G122" s="52"/>
      <c r="H122" s="52"/>
      <c r="I122" s="8"/>
      <c r="J122" s="85">
        <v>1041.66</v>
      </c>
      <c r="K122" s="45">
        <v>302.12</v>
      </c>
    </row>
    <row r="123" spans="1:11" ht="15.75">
      <c r="A123" s="25">
        <v>4611</v>
      </c>
      <c r="B123" s="25">
        <v>4611</v>
      </c>
      <c r="C123" s="26" t="s">
        <v>41</v>
      </c>
      <c r="D123" s="75">
        <v>6000</v>
      </c>
      <c r="E123" s="102">
        <v>6000</v>
      </c>
      <c r="F123" s="85">
        <v>3758.37</v>
      </c>
      <c r="G123" s="52"/>
      <c r="H123" s="52"/>
      <c r="I123" s="8"/>
      <c r="J123" s="85">
        <v>6136.2</v>
      </c>
      <c r="K123" s="45">
        <v>5069.18</v>
      </c>
    </row>
    <row r="124" spans="1:11" ht="15.75">
      <c r="A124" s="25">
        <v>4614</v>
      </c>
      <c r="B124" s="25">
        <v>4614</v>
      </c>
      <c r="C124" s="26" t="s">
        <v>70</v>
      </c>
      <c r="D124" s="75">
        <v>5000</v>
      </c>
      <c r="E124" s="102">
        <v>4000</v>
      </c>
      <c r="F124" s="85">
        <v>6133.27</v>
      </c>
      <c r="G124" s="52"/>
      <c r="H124" s="52"/>
      <c r="I124" s="8"/>
      <c r="J124" s="85">
        <v>5595</v>
      </c>
      <c r="K124" s="45">
        <v>3304.17</v>
      </c>
    </row>
    <row r="125" spans="1:11" ht="15.75">
      <c r="A125" s="25">
        <v>4630</v>
      </c>
      <c r="B125" s="25">
        <v>4630</v>
      </c>
      <c r="C125" s="26" t="s">
        <v>63</v>
      </c>
      <c r="D125" s="75">
        <v>500</v>
      </c>
      <c r="E125" s="102">
        <v>0</v>
      </c>
      <c r="F125" s="85">
        <v>0</v>
      </c>
      <c r="G125" s="52"/>
      <c r="H125" s="52"/>
      <c r="I125" s="8"/>
      <c r="J125" s="85">
        <v>0</v>
      </c>
      <c r="K125" s="45">
        <v>0</v>
      </c>
    </row>
    <row r="126" spans="1:11" ht="15.75">
      <c r="A126" s="25">
        <v>4640</v>
      </c>
      <c r="B126" s="25">
        <v>4640</v>
      </c>
      <c r="C126" s="26" t="s">
        <v>42</v>
      </c>
      <c r="D126" s="126">
        <v>1500</v>
      </c>
      <c r="E126" s="107">
        <v>2000</v>
      </c>
      <c r="F126" s="91">
        <v>3172.82</v>
      </c>
      <c r="G126" s="52"/>
      <c r="H126" s="52"/>
      <c r="I126" s="8"/>
      <c r="J126" s="91">
        <v>2007.53</v>
      </c>
      <c r="K126" s="45">
        <v>2256.37</v>
      </c>
    </row>
    <row r="127" spans="1:11" ht="15.75">
      <c r="A127" s="25">
        <v>4650</v>
      </c>
      <c r="B127" s="25">
        <v>4650</v>
      </c>
      <c r="C127" s="26" t="s">
        <v>43</v>
      </c>
      <c r="D127" s="75">
        <v>0</v>
      </c>
      <c r="E127" s="102">
        <v>0</v>
      </c>
      <c r="F127" s="85">
        <v>0</v>
      </c>
      <c r="G127" s="52"/>
      <c r="H127" s="52"/>
      <c r="I127" s="8"/>
      <c r="J127" s="85">
        <v>0</v>
      </c>
      <c r="K127" s="45">
        <v>0</v>
      </c>
    </row>
    <row r="128" spans="1:11" ht="15.75">
      <c r="A128" s="25">
        <v>4655</v>
      </c>
      <c r="B128" s="55">
        <v>4655</v>
      </c>
      <c r="C128" s="56" t="s">
        <v>55</v>
      </c>
      <c r="D128" s="122">
        <v>0</v>
      </c>
      <c r="E128" s="103">
        <v>0</v>
      </c>
      <c r="F128" s="86">
        <v>0</v>
      </c>
      <c r="G128" s="52"/>
      <c r="H128" s="52"/>
      <c r="I128" s="8"/>
      <c r="J128" s="86">
        <v>0</v>
      </c>
      <c r="K128" s="45">
        <v>0</v>
      </c>
    </row>
    <row r="129" spans="1:13" ht="15.75" customHeight="1">
      <c r="A129" s="25"/>
      <c r="B129" s="25"/>
      <c r="C129" s="64" t="s">
        <v>125</v>
      </c>
      <c r="D129" s="127">
        <f>SUM(D121:D128)</f>
        <v>13600</v>
      </c>
      <c r="E129" s="108">
        <f>SUM(E121:E128)</f>
        <v>12600</v>
      </c>
      <c r="F129" s="87">
        <f>SUM(F121:F128)</f>
        <v>14436.130000000001</v>
      </c>
      <c r="G129" s="28"/>
      <c r="H129" s="28"/>
      <c r="I129" s="28"/>
      <c r="J129" s="87">
        <f>SUM(J121:J128)</f>
        <v>14780.390000000001</v>
      </c>
      <c r="K129" s="60"/>
      <c r="L129" s="61"/>
      <c r="M129" s="62"/>
    </row>
    <row r="130" spans="1:13" ht="31.5" customHeight="1">
      <c r="A130" s="25"/>
      <c r="B130" s="25"/>
      <c r="C130" s="64"/>
      <c r="D130" s="123"/>
      <c r="E130" s="104"/>
      <c r="F130" s="71"/>
      <c r="G130" s="28"/>
      <c r="H130" s="28"/>
      <c r="I130" s="28"/>
      <c r="J130" s="71"/>
      <c r="K130" s="60"/>
      <c r="L130" s="61"/>
      <c r="M130" s="62"/>
    </row>
    <row r="131" spans="1:11" ht="17.25" customHeight="1">
      <c r="A131" s="22"/>
      <c r="B131" s="22"/>
      <c r="C131" s="23" t="s">
        <v>134</v>
      </c>
      <c r="D131" s="75"/>
      <c r="E131" s="102"/>
      <c r="F131" s="85"/>
      <c r="G131" s="51"/>
      <c r="H131" s="51"/>
      <c r="I131" s="7"/>
      <c r="J131" s="85"/>
      <c r="K131" s="45"/>
    </row>
    <row r="132" spans="1:11" ht="7.5" customHeight="1">
      <c r="A132" s="22"/>
      <c r="B132" s="22"/>
      <c r="C132" s="23"/>
      <c r="D132" s="75"/>
      <c r="E132" s="102"/>
      <c r="F132" s="85"/>
      <c r="G132" s="51"/>
      <c r="H132" s="51"/>
      <c r="I132" s="7"/>
      <c r="J132" s="85"/>
      <c r="K132" s="45"/>
    </row>
    <row r="133" spans="1:11" ht="15.75">
      <c r="A133" s="25">
        <v>4700</v>
      </c>
      <c r="B133" s="55">
        <v>4700</v>
      </c>
      <c r="C133" s="56" t="s">
        <v>104</v>
      </c>
      <c r="D133" s="122">
        <v>4500</v>
      </c>
      <c r="E133" s="103">
        <v>4500</v>
      </c>
      <c r="F133" s="86">
        <v>3132.6</v>
      </c>
      <c r="G133" s="52"/>
      <c r="H133" s="52"/>
      <c r="I133" s="8"/>
      <c r="J133" s="86">
        <v>4445.07</v>
      </c>
      <c r="K133" s="45">
        <v>3563.31</v>
      </c>
    </row>
    <row r="134" spans="1:13" ht="15.75" customHeight="1">
      <c r="A134" s="25"/>
      <c r="B134" s="25"/>
      <c r="C134" s="64" t="s">
        <v>125</v>
      </c>
      <c r="D134" s="123">
        <f>SUM(D133)</f>
        <v>4500</v>
      </c>
      <c r="E134" s="104">
        <f>SUM(E133)</f>
        <v>4500</v>
      </c>
      <c r="F134" s="89">
        <f>SUM(F133)</f>
        <v>3132.6</v>
      </c>
      <c r="G134" s="28"/>
      <c r="H134" s="28"/>
      <c r="I134" s="28"/>
      <c r="J134" s="89">
        <f>SUM(J133)</f>
        <v>4445.07</v>
      </c>
      <c r="K134" s="60"/>
      <c r="L134" s="61"/>
      <c r="M134" s="62"/>
    </row>
    <row r="135" spans="1:13" ht="31.5" customHeight="1">
      <c r="A135" s="25"/>
      <c r="B135" s="25"/>
      <c r="C135" s="64"/>
      <c r="D135" s="123"/>
      <c r="E135" s="104"/>
      <c r="F135" s="71"/>
      <c r="G135" s="28"/>
      <c r="H135" s="28"/>
      <c r="I135" s="28"/>
      <c r="J135" s="71"/>
      <c r="K135" s="60"/>
      <c r="L135" s="61"/>
      <c r="M135" s="62"/>
    </row>
    <row r="136" spans="1:11" ht="17.25" customHeight="1">
      <c r="A136" s="22"/>
      <c r="B136" s="22"/>
      <c r="C136" s="23" t="s">
        <v>135</v>
      </c>
      <c r="D136" s="75"/>
      <c r="E136" s="102"/>
      <c r="F136" s="85"/>
      <c r="G136" s="51"/>
      <c r="H136" s="51"/>
      <c r="I136" s="7"/>
      <c r="J136" s="85"/>
      <c r="K136" s="45"/>
    </row>
    <row r="137" spans="1:11" ht="7.5" customHeight="1">
      <c r="A137" s="22"/>
      <c r="B137" s="22"/>
      <c r="C137" s="23"/>
      <c r="D137" s="75"/>
      <c r="E137" s="102"/>
      <c r="F137" s="85"/>
      <c r="G137" s="51"/>
      <c r="H137" s="51"/>
      <c r="I137" s="7"/>
      <c r="J137" s="85"/>
      <c r="K137" s="45"/>
    </row>
    <row r="138" spans="1:10" ht="15.75">
      <c r="A138" s="2" t="s">
        <v>115</v>
      </c>
      <c r="B138" s="25">
        <v>2170</v>
      </c>
      <c r="C138" s="26" t="s">
        <v>124</v>
      </c>
      <c r="D138" s="75">
        <v>0</v>
      </c>
      <c r="E138" s="102">
        <v>0</v>
      </c>
      <c r="F138" s="85">
        <v>100</v>
      </c>
      <c r="J138" s="85">
        <v>100</v>
      </c>
    </row>
    <row r="139" spans="1:11" ht="15.75">
      <c r="A139" s="25">
        <v>4900</v>
      </c>
      <c r="B139" s="25">
        <v>4900</v>
      </c>
      <c r="C139" s="26" t="s">
        <v>20</v>
      </c>
      <c r="D139" s="75">
        <v>20000</v>
      </c>
      <c r="E139" s="102">
        <v>20000</v>
      </c>
      <c r="F139" s="85">
        <v>5818.5</v>
      </c>
      <c r="G139" s="140" t="s">
        <v>146</v>
      </c>
      <c r="H139" s="52"/>
      <c r="I139" s="8"/>
      <c r="J139" s="85">
        <v>11972.28</v>
      </c>
      <c r="K139" s="45">
        <v>15505.64</v>
      </c>
    </row>
    <row r="140" spans="1:11" ht="15.75">
      <c r="A140" s="25">
        <v>4909</v>
      </c>
      <c r="B140" s="25">
        <v>4909</v>
      </c>
      <c r="C140" s="26" t="s">
        <v>84</v>
      </c>
      <c r="D140" s="75">
        <v>171000</v>
      </c>
      <c r="E140" s="102">
        <v>155000</v>
      </c>
      <c r="F140" s="85">
        <v>139944.16</v>
      </c>
      <c r="G140" s="52"/>
      <c r="H140" s="52"/>
      <c r="I140" s="8"/>
      <c r="J140" s="85">
        <v>139386.62</v>
      </c>
      <c r="K140" s="45">
        <v>135854.4</v>
      </c>
    </row>
    <row r="141" spans="1:11" ht="15.75">
      <c r="A141" s="25">
        <v>4910</v>
      </c>
      <c r="B141" s="25">
        <v>4910</v>
      </c>
      <c r="C141" s="26" t="s">
        <v>30</v>
      </c>
      <c r="D141" s="75">
        <v>100</v>
      </c>
      <c r="E141" s="102">
        <v>100</v>
      </c>
      <c r="F141" s="85">
        <v>29.1</v>
      </c>
      <c r="G141" s="52"/>
      <c r="H141" s="52"/>
      <c r="I141" s="8"/>
      <c r="J141" s="85">
        <v>417.25</v>
      </c>
      <c r="K141" s="45">
        <v>18.9</v>
      </c>
    </row>
    <row r="142" spans="1:11" ht="15.75">
      <c r="A142" s="25">
        <v>4920</v>
      </c>
      <c r="B142" s="25">
        <v>4920</v>
      </c>
      <c r="C142" s="26" t="s">
        <v>31</v>
      </c>
      <c r="D142" s="75">
        <v>3200</v>
      </c>
      <c r="E142" s="102">
        <v>2900</v>
      </c>
      <c r="F142" s="85">
        <v>3035</v>
      </c>
      <c r="G142" s="52"/>
      <c r="H142" s="52"/>
      <c r="I142" s="8"/>
      <c r="J142" s="85">
        <v>2614.71</v>
      </c>
      <c r="K142" s="45">
        <v>2906.25</v>
      </c>
    </row>
    <row r="143" spans="1:11" ht="15.75">
      <c r="A143" s="25">
        <v>4930</v>
      </c>
      <c r="B143" s="25">
        <v>4930</v>
      </c>
      <c r="C143" s="26" t="s">
        <v>44</v>
      </c>
      <c r="D143" s="75">
        <v>0</v>
      </c>
      <c r="E143" s="102">
        <v>0</v>
      </c>
      <c r="F143" s="85">
        <v>0</v>
      </c>
      <c r="G143" s="52"/>
      <c r="H143" s="52"/>
      <c r="I143" s="8"/>
      <c r="J143" s="85">
        <v>0</v>
      </c>
      <c r="K143" s="45">
        <v>0</v>
      </c>
    </row>
    <row r="144" spans="1:11" ht="15.75">
      <c r="A144" s="25">
        <v>4931</v>
      </c>
      <c r="B144" s="25">
        <v>4931</v>
      </c>
      <c r="C144" s="26" t="s">
        <v>57</v>
      </c>
      <c r="D144" s="75">
        <v>200</v>
      </c>
      <c r="E144" s="102">
        <v>200</v>
      </c>
      <c r="F144" s="85">
        <v>58.33</v>
      </c>
      <c r="G144" s="52"/>
      <c r="H144" s="52"/>
      <c r="I144" s="8"/>
      <c r="J144" s="85">
        <v>148.26</v>
      </c>
      <c r="K144" s="45">
        <v>130.36</v>
      </c>
    </row>
    <row r="145" spans="1:11" ht="15.75">
      <c r="A145" s="25">
        <v>4940</v>
      </c>
      <c r="B145" s="25">
        <v>4940</v>
      </c>
      <c r="C145" s="26" t="s">
        <v>45</v>
      </c>
      <c r="D145" s="75">
        <v>800</v>
      </c>
      <c r="E145" s="102">
        <v>300</v>
      </c>
      <c r="F145" s="85">
        <v>679.54</v>
      </c>
      <c r="G145" s="52"/>
      <c r="H145" s="52"/>
      <c r="I145" s="8"/>
      <c r="J145" s="85">
        <v>0</v>
      </c>
      <c r="K145" s="45">
        <v>152.56</v>
      </c>
    </row>
    <row r="146" spans="1:11" ht="15.75">
      <c r="A146" s="25" t="s">
        <v>115</v>
      </c>
      <c r="B146" s="25">
        <v>4950</v>
      </c>
      <c r="C146" s="26" t="s">
        <v>120</v>
      </c>
      <c r="D146" s="75">
        <v>0</v>
      </c>
      <c r="E146" s="102">
        <v>0</v>
      </c>
      <c r="F146" s="85">
        <v>0</v>
      </c>
      <c r="G146" s="52"/>
      <c r="H146" s="52"/>
      <c r="I146" s="8"/>
      <c r="J146" s="85">
        <v>49.19</v>
      </c>
      <c r="K146" s="45"/>
    </row>
    <row r="147" spans="1:11" ht="15.75">
      <c r="A147" s="25">
        <v>4956</v>
      </c>
      <c r="B147" s="25">
        <v>4956</v>
      </c>
      <c r="C147" s="26" t="s">
        <v>76</v>
      </c>
      <c r="D147" s="75">
        <v>0</v>
      </c>
      <c r="E147" s="102">
        <v>0</v>
      </c>
      <c r="F147" s="85">
        <v>0</v>
      </c>
      <c r="G147" s="52"/>
      <c r="H147" s="52"/>
      <c r="I147" s="8"/>
      <c r="J147" s="85">
        <v>0</v>
      </c>
      <c r="K147" s="45">
        <v>0</v>
      </c>
    </row>
    <row r="148" spans="1:11" ht="15.75">
      <c r="A148" s="25">
        <v>4957</v>
      </c>
      <c r="B148" s="25">
        <v>4957</v>
      </c>
      <c r="C148" s="26" t="s">
        <v>80</v>
      </c>
      <c r="D148" s="75">
        <v>0</v>
      </c>
      <c r="E148" s="102">
        <v>0</v>
      </c>
      <c r="F148" s="85">
        <v>0</v>
      </c>
      <c r="G148" s="52"/>
      <c r="H148" s="52"/>
      <c r="I148" s="8"/>
      <c r="J148" s="85">
        <v>0</v>
      </c>
      <c r="K148" s="45">
        <v>89.06</v>
      </c>
    </row>
    <row r="149" spans="1:11" ht="15.75">
      <c r="A149" s="25">
        <v>4958</v>
      </c>
      <c r="B149" s="25">
        <v>4958</v>
      </c>
      <c r="C149" s="26" t="s">
        <v>141</v>
      </c>
      <c r="D149" s="75">
        <v>7000</v>
      </c>
      <c r="E149" s="102">
        <v>7000</v>
      </c>
      <c r="F149" s="85">
        <v>3581.5</v>
      </c>
      <c r="G149" s="52"/>
      <c r="H149" s="52"/>
      <c r="I149" s="8"/>
      <c r="J149" s="85">
        <v>6603.52</v>
      </c>
      <c r="K149" s="45">
        <v>0</v>
      </c>
    </row>
    <row r="150" spans="1:10" ht="15.75">
      <c r="A150" s="2" t="s">
        <v>115</v>
      </c>
      <c r="B150" s="25">
        <v>4960</v>
      </c>
      <c r="C150" s="26" t="s">
        <v>121</v>
      </c>
      <c r="D150" s="75">
        <v>0</v>
      </c>
      <c r="E150" s="102">
        <v>0</v>
      </c>
      <c r="F150" s="85">
        <v>0</v>
      </c>
      <c r="J150" s="85">
        <v>102.25</v>
      </c>
    </row>
    <row r="151" spans="1:11" ht="15.75">
      <c r="A151" s="25">
        <v>4969</v>
      </c>
      <c r="B151" s="25">
        <v>4969</v>
      </c>
      <c r="C151" s="26" t="s">
        <v>46</v>
      </c>
      <c r="D151" s="75">
        <v>4000</v>
      </c>
      <c r="E151" s="102">
        <v>2000</v>
      </c>
      <c r="F151" s="85">
        <v>4673.04</v>
      </c>
      <c r="G151" s="52"/>
      <c r="H151" s="52"/>
      <c r="I151" s="8"/>
      <c r="J151" s="85">
        <v>3754.07</v>
      </c>
      <c r="K151" s="45">
        <v>5746.85</v>
      </c>
    </row>
    <row r="152" spans="1:11" ht="15.75">
      <c r="A152" s="25">
        <v>4970</v>
      </c>
      <c r="B152" s="25">
        <v>4970</v>
      </c>
      <c r="C152" s="26" t="s">
        <v>71</v>
      </c>
      <c r="D152" s="75">
        <v>300</v>
      </c>
      <c r="E152" s="102">
        <v>300</v>
      </c>
      <c r="F152" s="85">
        <v>269.1</v>
      </c>
      <c r="G152" s="52"/>
      <c r="H152" s="52"/>
      <c r="I152" s="8"/>
      <c r="J152" s="85">
        <v>249.13</v>
      </c>
      <c r="K152" s="45">
        <v>340.76</v>
      </c>
    </row>
    <row r="153" spans="1:11" ht="15.75">
      <c r="A153" s="25">
        <v>4980</v>
      </c>
      <c r="B153" s="25">
        <v>4980</v>
      </c>
      <c r="C153" s="26" t="s">
        <v>32</v>
      </c>
      <c r="D153" s="75">
        <v>1000</v>
      </c>
      <c r="E153" s="102">
        <v>1000</v>
      </c>
      <c r="F153" s="85">
        <v>669.09</v>
      </c>
      <c r="G153" s="52"/>
      <c r="H153" s="52"/>
      <c r="I153" s="8"/>
      <c r="J153" s="85">
        <v>789.93</v>
      </c>
      <c r="K153" s="45">
        <v>1884.2</v>
      </c>
    </row>
    <row r="154" spans="1:11" ht="15.75">
      <c r="A154" s="25">
        <v>4985</v>
      </c>
      <c r="B154" s="25">
        <v>4985</v>
      </c>
      <c r="C154" s="26" t="s">
        <v>47</v>
      </c>
      <c r="D154" s="75">
        <v>2000</v>
      </c>
      <c r="E154" s="102">
        <v>1500</v>
      </c>
      <c r="F154" s="85">
        <v>1885.54</v>
      </c>
      <c r="G154" s="52"/>
      <c r="H154" s="52"/>
      <c r="I154" s="8"/>
      <c r="J154" s="85">
        <v>1351.26</v>
      </c>
      <c r="K154" s="45">
        <v>1641.84</v>
      </c>
    </row>
    <row r="155" spans="1:11" ht="15.75">
      <c r="A155" s="25">
        <v>4989</v>
      </c>
      <c r="B155" s="55">
        <v>4989</v>
      </c>
      <c r="C155" s="56" t="s">
        <v>90</v>
      </c>
      <c r="D155" s="122">
        <v>500</v>
      </c>
      <c r="E155" s="103">
        <v>0</v>
      </c>
      <c r="F155" s="86">
        <v>0</v>
      </c>
      <c r="G155" s="52"/>
      <c r="H155" s="52"/>
      <c r="I155" s="8"/>
      <c r="J155" s="86">
        <v>0</v>
      </c>
      <c r="K155" s="45">
        <v>0</v>
      </c>
    </row>
    <row r="156" spans="1:13" ht="15.75" customHeight="1">
      <c r="A156" s="25"/>
      <c r="B156" s="25"/>
      <c r="C156" s="64" t="s">
        <v>125</v>
      </c>
      <c r="D156" s="123">
        <f>SUM(D138:D155)</f>
        <v>210100</v>
      </c>
      <c r="E156" s="104">
        <f>SUM(E138:E155)</f>
        <v>190300</v>
      </c>
      <c r="F156" s="87">
        <f>SUM(F138:F155)</f>
        <v>160742.90000000002</v>
      </c>
      <c r="G156" s="28"/>
      <c r="H156" s="28"/>
      <c r="I156" s="28"/>
      <c r="J156" s="87">
        <f>SUM(J138:J155)</f>
        <v>167538.47</v>
      </c>
      <c r="K156" s="60"/>
      <c r="L156" s="61"/>
      <c r="M156" s="62"/>
    </row>
    <row r="157" spans="1:13" ht="31.5" customHeight="1">
      <c r="A157" s="25"/>
      <c r="B157" s="25"/>
      <c r="C157" s="64"/>
      <c r="D157" s="123"/>
      <c r="E157" s="104"/>
      <c r="F157" s="87"/>
      <c r="G157" s="28"/>
      <c r="H157" s="28"/>
      <c r="I157" s="28"/>
      <c r="J157" s="87"/>
      <c r="K157" s="60"/>
      <c r="L157" s="61"/>
      <c r="M157" s="62"/>
    </row>
    <row r="158" spans="1:11" ht="17.25" customHeight="1">
      <c r="A158" s="22"/>
      <c r="B158" s="22"/>
      <c r="C158" s="23" t="s">
        <v>136</v>
      </c>
      <c r="D158" s="75"/>
      <c r="E158" s="102"/>
      <c r="F158" s="85"/>
      <c r="G158" s="51"/>
      <c r="H158" s="51"/>
      <c r="I158" s="7"/>
      <c r="J158" s="85"/>
      <c r="K158" s="45"/>
    </row>
    <row r="159" spans="1:11" ht="7.5" customHeight="1">
      <c r="A159" s="22"/>
      <c r="B159" s="22"/>
      <c r="C159" s="23"/>
      <c r="D159" s="75"/>
      <c r="E159" s="102"/>
      <c r="F159" s="85"/>
      <c r="G159" s="51"/>
      <c r="H159" s="51"/>
      <c r="I159" s="7"/>
      <c r="J159" s="85"/>
      <c r="K159" s="45"/>
    </row>
    <row r="160" spans="1:11" ht="15.75">
      <c r="A160" s="25">
        <v>2000</v>
      </c>
      <c r="B160" s="25">
        <v>2000</v>
      </c>
      <c r="C160" s="26" t="s">
        <v>69</v>
      </c>
      <c r="D160" s="75">
        <v>0</v>
      </c>
      <c r="E160" s="102">
        <v>0</v>
      </c>
      <c r="F160" s="85">
        <v>0</v>
      </c>
      <c r="G160" s="52"/>
      <c r="H160" s="52"/>
      <c r="I160" s="8"/>
      <c r="J160" s="85">
        <v>0</v>
      </c>
      <c r="K160" s="45">
        <v>0</v>
      </c>
    </row>
    <row r="161" spans="1:11" ht="15.75">
      <c r="A161" s="25">
        <v>2020</v>
      </c>
      <c r="B161" s="25">
        <v>2020</v>
      </c>
      <c r="C161" s="26" t="s">
        <v>102</v>
      </c>
      <c r="D161" s="75">
        <v>600</v>
      </c>
      <c r="E161" s="102">
        <v>600</v>
      </c>
      <c r="F161" s="85">
        <v>253.23</v>
      </c>
      <c r="G161" s="52"/>
      <c r="H161" s="52"/>
      <c r="I161" s="8"/>
      <c r="J161" s="85">
        <v>316.17</v>
      </c>
      <c r="K161" s="45">
        <v>682.25</v>
      </c>
    </row>
    <row r="162" spans="1:11" ht="15.75">
      <c r="A162" s="25">
        <v>2383</v>
      </c>
      <c r="B162" s="55">
        <v>2383</v>
      </c>
      <c r="C162" s="56" t="s">
        <v>110</v>
      </c>
      <c r="D162" s="122">
        <v>0</v>
      </c>
      <c r="E162" s="103">
        <v>500</v>
      </c>
      <c r="F162" s="86">
        <v>0</v>
      </c>
      <c r="G162" s="52"/>
      <c r="H162" s="52"/>
      <c r="I162" s="8"/>
      <c r="J162" s="86">
        <v>450</v>
      </c>
      <c r="K162" s="45">
        <v>2000</v>
      </c>
    </row>
    <row r="163" spans="1:13" ht="15.75" customHeight="1">
      <c r="A163" s="25"/>
      <c r="B163" s="25"/>
      <c r="C163" s="69" t="s">
        <v>125</v>
      </c>
      <c r="D163" s="123">
        <f>SUM(D160:D162)</f>
        <v>600</v>
      </c>
      <c r="E163" s="104">
        <f>SUM(E160:E162)</f>
        <v>1100</v>
      </c>
      <c r="F163" s="89">
        <f>SUM(F160:F162)</f>
        <v>253.23</v>
      </c>
      <c r="G163" s="28"/>
      <c r="H163" s="28"/>
      <c r="I163" s="28"/>
      <c r="J163" s="89">
        <f>SUM(J160:J162)</f>
        <v>766.1700000000001</v>
      </c>
      <c r="K163" s="60"/>
      <c r="L163" s="61"/>
      <c r="M163" s="62"/>
    </row>
    <row r="164" spans="1:13" ht="31.5" customHeight="1">
      <c r="A164" s="25"/>
      <c r="B164" s="25"/>
      <c r="C164" s="69"/>
      <c r="D164" s="123"/>
      <c r="E164" s="104"/>
      <c r="F164" s="89"/>
      <c r="G164" s="28"/>
      <c r="H164" s="28"/>
      <c r="I164" s="28"/>
      <c r="J164" s="89"/>
      <c r="K164" s="60"/>
      <c r="L164" s="61"/>
      <c r="M164" s="62"/>
    </row>
    <row r="165" spans="1:11" ht="17.25" customHeight="1">
      <c r="A165" s="22"/>
      <c r="B165" s="22"/>
      <c r="C165" s="23" t="s">
        <v>137</v>
      </c>
      <c r="D165" s="75"/>
      <c r="E165" s="102"/>
      <c r="F165" s="85"/>
      <c r="G165" s="51"/>
      <c r="H165" s="51"/>
      <c r="I165" s="7"/>
      <c r="J165" s="85"/>
      <c r="K165" s="45"/>
    </row>
    <row r="166" spans="1:11" ht="7.5" customHeight="1">
      <c r="A166" s="22"/>
      <c r="B166" s="22"/>
      <c r="C166" s="23"/>
      <c r="D166" s="75"/>
      <c r="E166" s="102"/>
      <c r="F166" s="85"/>
      <c r="G166" s="51"/>
      <c r="H166" s="51"/>
      <c r="I166" s="7"/>
      <c r="J166" s="85"/>
      <c r="K166" s="45"/>
    </row>
    <row r="167" spans="1:11" ht="15.75">
      <c r="A167" s="25">
        <v>2650</v>
      </c>
      <c r="B167" s="55">
        <v>2650</v>
      </c>
      <c r="C167" s="56" t="s">
        <v>51</v>
      </c>
      <c r="D167" s="122">
        <v>100</v>
      </c>
      <c r="E167" s="103">
        <v>0</v>
      </c>
      <c r="F167" s="86">
        <v>0</v>
      </c>
      <c r="G167" s="52"/>
      <c r="H167" s="52"/>
      <c r="I167" s="8"/>
      <c r="J167" s="86">
        <v>18.84</v>
      </c>
      <c r="K167" s="45">
        <v>53.12</v>
      </c>
    </row>
    <row r="168" spans="1:11" ht="15.75">
      <c r="A168" s="25"/>
      <c r="B168" s="25"/>
      <c r="C168" s="57" t="s">
        <v>125</v>
      </c>
      <c r="D168" s="123">
        <f>SUM(D167)</f>
        <v>100</v>
      </c>
      <c r="E168" s="104">
        <f>SUM(E167)</f>
        <v>0</v>
      </c>
      <c r="F168" s="87">
        <f>SUM(F167)</f>
        <v>0</v>
      </c>
      <c r="G168" s="52"/>
      <c r="H168" s="52"/>
      <c r="I168" s="8"/>
      <c r="J168" s="87">
        <f>SUM(J167)</f>
        <v>18.84</v>
      </c>
      <c r="K168" s="45"/>
    </row>
    <row r="169" spans="1:11" ht="31.5" customHeight="1">
      <c r="A169" s="25"/>
      <c r="B169" s="25"/>
      <c r="C169" s="57"/>
      <c r="D169" s="123"/>
      <c r="E169" s="104"/>
      <c r="F169" s="87"/>
      <c r="G169" s="52"/>
      <c r="H169" s="52"/>
      <c r="I169" s="8"/>
      <c r="J169" s="87"/>
      <c r="K169" s="45"/>
    </row>
    <row r="170" spans="1:11" ht="17.25" customHeight="1">
      <c r="A170" s="22"/>
      <c r="B170" s="22"/>
      <c r="C170" s="23" t="s">
        <v>33</v>
      </c>
      <c r="D170" s="75"/>
      <c r="E170" s="102"/>
      <c r="F170" s="85"/>
      <c r="G170" s="51"/>
      <c r="H170" s="51"/>
      <c r="I170" s="7"/>
      <c r="J170" s="85"/>
      <c r="K170" s="45"/>
    </row>
    <row r="171" spans="1:11" ht="7.5" customHeight="1">
      <c r="A171" s="22"/>
      <c r="B171" s="22"/>
      <c r="C171" s="23"/>
      <c r="D171" s="75"/>
      <c r="E171" s="102"/>
      <c r="F171" s="85"/>
      <c r="G171" s="51"/>
      <c r="H171" s="51"/>
      <c r="I171" s="7"/>
      <c r="J171" s="85"/>
      <c r="K171" s="45"/>
    </row>
    <row r="172" spans="1:11" ht="15.75">
      <c r="A172" s="25">
        <v>2103</v>
      </c>
      <c r="B172" s="25">
        <v>2103</v>
      </c>
      <c r="C172" s="26" t="s">
        <v>112</v>
      </c>
      <c r="D172" s="75">
        <v>100</v>
      </c>
      <c r="E172" s="102">
        <v>100</v>
      </c>
      <c r="F172" s="85">
        <v>7</v>
      </c>
      <c r="G172" s="52"/>
      <c r="H172" s="52"/>
      <c r="I172" s="8"/>
      <c r="J172" s="85">
        <v>7</v>
      </c>
      <c r="K172" s="45">
        <v>34</v>
      </c>
    </row>
    <row r="173" spans="1:11" ht="15.75">
      <c r="A173" s="25">
        <v>2110</v>
      </c>
      <c r="B173" s="25">
        <v>2110</v>
      </c>
      <c r="C173" s="26" t="s">
        <v>103</v>
      </c>
      <c r="D173" s="75">
        <v>300</v>
      </c>
      <c r="E173" s="102">
        <v>100</v>
      </c>
      <c r="F173" s="85">
        <v>295.71</v>
      </c>
      <c r="G173" s="52"/>
      <c r="H173" s="52"/>
      <c r="I173" s="8"/>
      <c r="J173" s="85">
        <v>0</v>
      </c>
      <c r="K173" s="45">
        <v>36.83</v>
      </c>
    </row>
    <row r="174" spans="1:11" ht="15.75">
      <c r="A174" s="25">
        <v>2111</v>
      </c>
      <c r="B174" s="25">
        <v>2111</v>
      </c>
      <c r="C174" s="26" t="s">
        <v>58</v>
      </c>
      <c r="D174" s="75">
        <v>0</v>
      </c>
      <c r="E174" s="102">
        <v>1500</v>
      </c>
      <c r="F174" s="85">
        <v>0</v>
      </c>
      <c r="G174" s="52"/>
      <c r="H174" s="52"/>
      <c r="I174" s="8"/>
      <c r="J174" s="85">
        <v>1407.68</v>
      </c>
      <c r="K174" s="45">
        <v>3129.36</v>
      </c>
    </row>
    <row r="175" spans="1:11" ht="15.75">
      <c r="A175" s="25">
        <v>2120</v>
      </c>
      <c r="B175" s="25">
        <v>2120</v>
      </c>
      <c r="C175" s="26" t="s">
        <v>65</v>
      </c>
      <c r="D175" s="126">
        <v>0</v>
      </c>
      <c r="E175" s="107">
        <v>0</v>
      </c>
      <c r="F175" s="91">
        <v>0</v>
      </c>
      <c r="G175" s="52"/>
      <c r="H175" s="52"/>
      <c r="I175" s="8"/>
      <c r="J175" s="91">
        <v>0</v>
      </c>
      <c r="K175" s="45">
        <v>0</v>
      </c>
    </row>
    <row r="176" spans="1:11" ht="15.75">
      <c r="A176" s="25"/>
      <c r="B176" s="55">
        <v>2121</v>
      </c>
      <c r="C176" s="56" t="s">
        <v>140</v>
      </c>
      <c r="D176" s="122">
        <v>13000</v>
      </c>
      <c r="E176" s="103">
        <v>13000</v>
      </c>
      <c r="F176" s="86">
        <v>2795</v>
      </c>
      <c r="G176" s="52"/>
      <c r="H176" s="52"/>
      <c r="I176" s="8"/>
      <c r="J176" s="86">
        <v>0</v>
      </c>
      <c r="K176" s="45"/>
    </row>
    <row r="177" spans="1:11" ht="15.75">
      <c r="A177" s="25"/>
      <c r="B177" s="25"/>
      <c r="C177" s="57" t="s">
        <v>125</v>
      </c>
      <c r="D177" s="123">
        <f>SUM(D172:D176)</f>
        <v>13400</v>
      </c>
      <c r="E177" s="104">
        <f>SUM(E172:E176)</f>
        <v>14700</v>
      </c>
      <c r="F177" s="87">
        <f>SUM(F172:F176)</f>
        <v>3097.71</v>
      </c>
      <c r="G177" s="52"/>
      <c r="H177" s="52"/>
      <c r="I177" s="8"/>
      <c r="J177" s="87">
        <f>SUM(J172:J176)</f>
        <v>1414.68</v>
      </c>
      <c r="K177" s="45"/>
    </row>
    <row r="178" spans="1:11" ht="31.5" customHeight="1">
      <c r="A178" s="25"/>
      <c r="B178" s="25"/>
      <c r="C178" s="26"/>
      <c r="D178" s="75"/>
      <c r="E178" s="102"/>
      <c r="F178" s="85"/>
      <c r="G178" s="52"/>
      <c r="H178" s="52"/>
      <c r="I178" s="8"/>
      <c r="J178" s="85"/>
      <c r="K178" s="45"/>
    </row>
    <row r="179" spans="1:11" ht="17.25" customHeight="1">
      <c r="A179" s="22"/>
      <c r="B179" s="22"/>
      <c r="C179" s="23" t="s">
        <v>138</v>
      </c>
      <c r="D179" s="75"/>
      <c r="E179" s="102"/>
      <c r="F179" s="85"/>
      <c r="G179" s="51"/>
      <c r="H179" s="51"/>
      <c r="I179" s="7"/>
      <c r="J179" s="85"/>
      <c r="K179" s="45"/>
    </row>
    <row r="180" spans="1:11" ht="7.5" customHeight="1">
      <c r="A180" s="22"/>
      <c r="B180" s="22"/>
      <c r="C180" s="23"/>
      <c r="D180" s="75"/>
      <c r="E180" s="102"/>
      <c r="F180" s="85"/>
      <c r="G180" s="51"/>
      <c r="H180" s="51"/>
      <c r="I180" s="7"/>
      <c r="J180" s="85"/>
      <c r="K180" s="45"/>
    </row>
    <row r="181" spans="1:10" ht="15.75">
      <c r="A181" s="2" t="s">
        <v>115</v>
      </c>
      <c r="B181" s="25">
        <v>2213</v>
      </c>
      <c r="C181" s="26" t="s">
        <v>122</v>
      </c>
      <c r="D181" s="126">
        <v>0</v>
      </c>
      <c r="E181" s="107">
        <v>0</v>
      </c>
      <c r="F181" s="91">
        <v>0</v>
      </c>
      <c r="J181" s="91">
        <v>4.71</v>
      </c>
    </row>
    <row r="182" spans="1:10" ht="15.75">
      <c r="A182" s="2" t="s">
        <v>115</v>
      </c>
      <c r="B182" s="55">
        <v>2216</v>
      </c>
      <c r="C182" s="56" t="s">
        <v>123</v>
      </c>
      <c r="D182" s="122">
        <v>0</v>
      </c>
      <c r="E182" s="103">
        <v>0</v>
      </c>
      <c r="F182" s="86">
        <v>0</v>
      </c>
      <c r="J182" s="86">
        <v>0.25</v>
      </c>
    </row>
    <row r="183" spans="1:11" ht="15.75" customHeight="1">
      <c r="A183" s="25"/>
      <c r="B183" s="25"/>
      <c r="C183" s="57" t="s">
        <v>125</v>
      </c>
      <c r="D183" s="127">
        <f>SUM(D181:D182)</f>
        <v>0</v>
      </c>
      <c r="E183" s="108">
        <f>SUM(E181:E182)</f>
        <v>0</v>
      </c>
      <c r="F183" s="89">
        <f>SUM(F181:F182)</f>
        <v>0</v>
      </c>
      <c r="G183" s="52"/>
      <c r="H183" s="52"/>
      <c r="I183" s="8"/>
      <c r="J183" s="89">
        <f>SUM(J181:J182)</f>
        <v>4.96</v>
      </c>
      <c r="K183" s="45"/>
    </row>
    <row r="184" spans="1:11" ht="31.5" customHeight="1">
      <c r="A184" s="25"/>
      <c r="B184" s="25"/>
      <c r="C184" s="26"/>
      <c r="D184" s="75"/>
      <c r="E184" s="102"/>
      <c r="F184" s="85"/>
      <c r="G184" s="52"/>
      <c r="H184" s="52"/>
      <c r="I184" s="8"/>
      <c r="J184" s="85"/>
      <c r="K184" s="45"/>
    </row>
    <row r="185" spans="1:11" ht="17.25" customHeight="1">
      <c r="A185" s="22"/>
      <c r="B185" s="22"/>
      <c r="C185" s="23" t="s">
        <v>34</v>
      </c>
      <c r="D185" s="75"/>
      <c r="E185" s="102"/>
      <c r="F185" s="85"/>
      <c r="G185" s="51"/>
      <c r="H185" s="51"/>
      <c r="I185" s="7"/>
      <c r="J185" s="85"/>
      <c r="K185" s="45"/>
    </row>
    <row r="186" spans="1:11" ht="7.5" customHeight="1">
      <c r="A186" s="22"/>
      <c r="B186" s="22"/>
      <c r="C186" s="23"/>
      <c r="D186" s="75"/>
      <c r="E186" s="102"/>
      <c r="F186" s="85"/>
      <c r="G186" s="51"/>
      <c r="H186" s="51"/>
      <c r="I186" s="7"/>
      <c r="J186" s="85"/>
      <c r="K186" s="45"/>
    </row>
    <row r="187" spans="1:11" ht="15.75">
      <c r="A187" s="25">
        <v>4510</v>
      </c>
      <c r="B187" s="55">
        <v>4510</v>
      </c>
      <c r="C187" s="56" t="s">
        <v>35</v>
      </c>
      <c r="D187" s="122">
        <v>1700</v>
      </c>
      <c r="E187" s="103">
        <v>1700</v>
      </c>
      <c r="F187" s="86">
        <v>1464.48</v>
      </c>
      <c r="G187" s="52"/>
      <c r="H187" s="52"/>
      <c r="I187" s="8"/>
      <c r="J187" s="86">
        <v>1639</v>
      </c>
      <c r="K187" s="45">
        <v>1320.35</v>
      </c>
    </row>
    <row r="188" spans="1:11" ht="17.25" customHeight="1">
      <c r="A188" s="22"/>
      <c r="B188" s="22"/>
      <c r="C188" s="69" t="s">
        <v>125</v>
      </c>
      <c r="D188" s="123">
        <f>SUM(D187)</f>
        <v>1700</v>
      </c>
      <c r="E188" s="104">
        <f>SUM(E187)</f>
        <v>1700</v>
      </c>
      <c r="F188" s="87">
        <f>SUM(F187)</f>
        <v>1464.48</v>
      </c>
      <c r="G188" s="51"/>
      <c r="H188" s="51"/>
      <c r="I188" s="7"/>
      <c r="J188" s="87">
        <f>SUM(J187)</f>
        <v>1639</v>
      </c>
      <c r="K188" s="45"/>
    </row>
    <row r="189" spans="1:11" ht="7.5" customHeight="1">
      <c r="A189" s="22"/>
      <c r="B189" s="22"/>
      <c r="C189" s="23"/>
      <c r="D189" s="75"/>
      <c r="E189" s="102"/>
      <c r="F189" s="85"/>
      <c r="G189" s="51"/>
      <c r="H189" s="51"/>
      <c r="I189" s="7"/>
      <c r="J189" s="85"/>
      <c r="K189" s="45"/>
    </row>
    <row r="190" spans="1:11" ht="29.25" customHeight="1">
      <c r="A190" s="29"/>
      <c r="B190" s="22"/>
      <c r="C190" s="29"/>
      <c r="D190" s="124"/>
      <c r="E190" s="105"/>
      <c r="F190" s="85"/>
      <c r="G190" s="52"/>
      <c r="H190" s="52"/>
      <c r="I190" s="1"/>
      <c r="J190" s="85"/>
      <c r="K190" s="46"/>
    </row>
    <row r="191" spans="1:11" ht="18.75" customHeight="1">
      <c r="A191" s="22"/>
      <c r="B191" s="22"/>
      <c r="C191" s="9" t="s">
        <v>9</v>
      </c>
      <c r="D191" s="128">
        <f>+D15+D25+D30+D35+D42+D168</f>
        <v>507000</v>
      </c>
      <c r="E191" s="109">
        <f>+E15+E25+E30+E35+E42+E168</f>
        <v>507500</v>
      </c>
      <c r="F191" s="92">
        <f>+F15+F25+F30+F35+F42+F168</f>
        <v>493789.43999999994</v>
      </c>
      <c r="G191" s="52"/>
      <c r="H191" s="52"/>
      <c r="I191" s="39"/>
      <c r="J191" s="92">
        <f>+J15+J25+J30+J35+J42+J168</f>
        <v>498564.75999999995</v>
      </c>
      <c r="K191" s="47"/>
    </row>
    <row r="192" spans="1:11" ht="18.75" customHeight="1">
      <c r="A192" s="22"/>
      <c r="B192" s="22"/>
      <c r="C192" s="72"/>
      <c r="D192" s="127"/>
      <c r="E192" s="108"/>
      <c r="F192" s="89"/>
      <c r="G192" s="52"/>
      <c r="H192" s="52"/>
      <c r="I192" s="39"/>
      <c r="J192" s="89"/>
      <c r="K192" s="73"/>
    </row>
    <row r="193" spans="1:11" ht="38.25" customHeight="1">
      <c r="A193" s="29"/>
      <c r="B193" s="22"/>
      <c r="C193" s="29"/>
      <c r="D193" s="124"/>
      <c r="E193" s="105"/>
      <c r="F193" s="85"/>
      <c r="G193" s="52"/>
      <c r="H193" s="52"/>
      <c r="I193" s="40"/>
      <c r="J193" s="85"/>
      <c r="K193" s="30"/>
    </row>
    <row r="194" spans="1:11" ht="18.75" customHeight="1">
      <c r="A194" s="22"/>
      <c r="B194" s="22"/>
      <c r="C194" s="32" t="s">
        <v>36</v>
      </c>
      <c r="D194" s="128">
        <f>+D53+D61+D73+D88+D94+D103+D111+D117+D129+D134+D156+D163+D177+D183+D188</f>
        <v>724600</v>
      </c>
      <c r="E194" s="109">
        <f>+E53+E61+E73+E88+E94+E103+E111+E117+E129+E134+E156+E163+E177+E183+E188</f>
        <v>669600</v>
      </c>
      <c r="F194" s="92">
        <f>+F53+F61+F73+F88+F94+F103+F111+F117+F129+F134+F156+F163+F177+F183+F188</f>
        <v>643174.8699999999</v>
      </c>
      <c r="G194" s="52"/>
      <c r="H194" s="52"/>
      <c r="I194" s="41"/>
      <c r="J194" s="92">
        <f>+J53+J61+J73+J88+J94+J103+J111+J117+J129+J134+J156+J163+J177+J183+J188</f>
        <v>619134.48</v>
      </c>
      <c r="K194" s="31"/>
    </row>
    <row r="195" spans="1:11" ht="15.75">
      <c r="A195" s="29"/>
      <c r="B195" s="22"/>
      <c r="C195" s="29"/>
      <c r="D195" s="75"/>
      <c r="E195" s="102"/>
      <c r="F195" s="85"/>
      <c r="G195" s="52"/>
      <c r="H195" s="52"/>
      <c r="I195" s="40"/>
      <c r="J195" s="85"/>
      <c r="K195" s="27"/>
    </row>
    <row r="196" spans="1:11" ht="45" customHeight="1">
      <c r="A196" s="29"/>
      <c r="B196" s="22"/>
      <c r="C196" s="29"/>
      <c r="D196" s="75"/>
      <c r="E196" s="102"/>
      <c r="F196" s="85"/>
      <c r="G196" s="52"/>
      <c r="H196" s="52"/>
      <c r="I196" s="40"/>
      <c r="J196" s="85"/>
      <c r="K196" s="27"/>
    </row>
    <row r="197" spans="1:11" ht="28.5" customHeight="1">
      <c r="A197" s="28"/>
      <c r="B197" s="28"/>
      <c r="C197" s="9" t="s">
        <v>37</v>
      </c>
      <c r="D197" s="129">
        <f>D191-D194</f>
        <v>-217600</v>
      </c>
      <c r="E197" s="110">
        <f>E191-E194</f>
        <v>-162100</v>
      </c>
      <c r="F197" s="92">
        <f>F191-F194</f>
        <v>-149385.42999999993</v>
      </c>
      <c r="G197" s="52"/>
      <c r="H197" s="52"/>
      <c r="I197" s="42"/>
      <c r="J197" s="92">
        <f>J191-J194</f>
        <v>-120569.72000000003</v>
      </c>
      <c r="K197" s="31">
        <f>K191-K194</f>
        <v>0</v>
      </c>
    </row>
    <row r="198" spans="1:11" ht="36.75" customHeight="1">
      <c r="A198" s="25"/>
      <c r="B198" s="25"/>
      <c r="C198" s="26"/>
      <c r="D198" s="75"/>
      <c r="E198" s="102"/>
      <c r="F198" s="85"/>
      <c r="G198" s="52"/>
      <c r="H198" s="52"/>
      <c r="I198" s="8"/>
      <c r="J198" s="85"/>
      <c r="K198" s="45"/>
    </row>
    <row r="199" spans="1:10" ht="4.5" customHeight="1" thickBot="1">
      <c r="A199" s="22"/>
      <c r="B199" s="22"/>
      <c r="C199" s="33"/>
      <c r="D199" s="130"/>
      <c r="E199" s="111"/>
      <c r="F199" s="93"/>
      <c r="G199" s="51"/>
      <c r="H199" s="51"/>
      <c r="I199" s="43"/>
      <c r="J199" s="93"/>
    </row>
    <row r="200" spans="1:10" ht="15.75">
      <c r="A200" s="29"/>
      <c r="B200" s="22"/>
      <c r="C200" s="29"/>
      <c r="D200" s="131"/>
      <c r="E200" s="112"/>
      <c r="F200" s="94"/>
      <c r="G200" s="51"/>
      <c r="H200" s="51"/>
      <c r="I200" s="40"/>
      <c r="J200" s="94"/>
    </row>
    <row r="201" spans="1:10" s="10" customFormat="1" ht="75" customHeight="1">
      <c r="A201" s="34"/>
      <c r="B201" s="22"/>
      <c r="C201" s="34"/>
      <c r="D201" s="132"/>
      <c r="E201" s="113"/>
      <c r="F201" s="95"/>
      <c r="G201" s="53"/>
      <c r="H201" s="53"/>
      <c r="I201" s="11"/>
      <c r="J201" s="95"/>
    </row>
    <row r="202" spans="1:10" ht="15.75">
      <c r="A202" s="35"/>
      <c r="B202" s="35"/>
      <c r="C202" s="36" t="s">
        <v>38</v>
      </c>
      <c r="D202" s="133"/>
      <c r="E202" s="114"/>
      <c r="F202" s="96"/>
      <c r="G202" s="38"/>
      <c r="H202" s="138"/>
      <c r="J202" s="96"/>
    </row>
    <row r="203" spans="1:10" ht="31.5" customHeight="1">
      <c r="A203" s="1"/>
      <c r="D203" s="134"/>
      <c r="E203" s="115"/>
      <c r="F203" s="97"/>
      <c r="J203" s="97"/>
    </row>
    <row r="204" spans="1:10" ht="19.5" customHeight="1">
      <c r="A204" s="49">
        <v>2120</v>
      </c>
      <c r="B204" s="49">
        <v>2120</v>
      </c>
      <c r="C204" s="50" t="s">
        <v>91</v>
      </c>
      <c r="D204" s="134"/>
      <c r="E204" s="115"/>
      <c r="F204" s="97"/>
      <c r="J204" s="97"/>
    </row>
    <row r="205" spans="1:10" ht="19.5" customHeight="1">
      <c r="A205" s="49"/>
      <c r="B205" s="49" t="s">
        <v>139</v>
      </c>
      <c r="C205" s="50" t="s">
        <v>142</v>
      </c>
      <c r="D205" s="134"/>
      <c r="E205" s="115"/>
      <c r="F205" s="97"/>
      <c r="J205" s="97"/>
    </row>
    <row r="206" spans="1:10" ht="19.5" customHeight="1">
      <c r="A206" s="49"/>
      <c r="B206" s="49"/>
      <c r="C206" s="50" t="s">
        <v>153</v>
      </c>
      <c r="D206" s="134"/>
      <c r="E206" s="115"/>
      <c r="F206" s="97"/>
      <c r="J206" s="97"/>
    </row>
    <row r="207" spans="1:10" ht="19.5" customHeight="1">
      <c r="A207" s="49">
        <v>2383</v>
      </c>
      <c r="B207" s="49">
        <v>4110</v>
      </c>
      <c r="C207" s="50" t="s">
        <v>154</v>
      </c>
      <c r="D207" s="134"/>
      <c r="E207" s="115"/>
      <c r="F207" s="97"/>
      <c r="J207" s="97"/>
    </row>
    <row r="208" spans="1:5" ht="19.5" customHeight="1">
      <c r="A208" s="49">
        <v>4250</v>
      </c>
      <c r="B208" s="49">
        <v>4250</v>
      </c>
      <c r="C208" s="50" t="s">
        <v>113</v>
      </c>
      <c r="D208" s="117"/>
      <c r="E208" s="81"/>
    </row>
    <row r="209" spans="1:5" ht="19.5" customHeight="1">
      <c r="A209" s="49">
        <v>4262</v>
      </c>
      <c r="B209" s="49">
        <v>4262</v>
      </c>
      <c r="C209" s="50" t="s">
        <v>114</v>
      </c>
      <c r="D209" s="117"/>
      <c r="E209" s="81"/>
    </row>
    <row r="210" spans="1:5" ht="19.5" customHeight="1">
      <c r="A210" s="49">
        <v>4380</v>
      </c>
      <c r="B210" s="49">
        <v>4380</v>
      </c>
      <c r="C210" s="50" t="s">
        <v>105</v>
      </c>
      <c r="D210" s="117"/>
      <c r="E210" s="81"/>
    </row>
    <row r="211" spans="1:5" ht="19.5" customHeight="1">
      <c r="A211" s="49">
        <v>4832</v>
      </c>
      <c r="B211" s="49">
        <v>4832</v>
      </c>
      <c r="C211" s="50" t="s">
        <v>83</v>
      </c>
      <c r="D211" s="117"/>
      <c r="E211" s="81"/>
    </row>
    <row r="212" spans="1:5" ht="19.5" customHeight="1">
      <c r="A212" s="49"/>
      <c r="B212" s="49">
        <v>4900</v>
      </c>
      <c r="C212" s="50" t="s">
        <v>152</v>
      </c>
      <c r="D212" s="117"/>
      <c r="E212" s="81"/>
    </row>
    <row r="213" spans="1:5" ht="19.5" customHeight="1">
      <c r="A213" s="49">
        <v>4969</v>
      </c>
      <c r="B213" s="49">
        <v>4240</v>
      </c>
      <c r="C213" s="50" t="s">
        <v>155</v>
      </c>
      <c r="D213" s="117"/>
      <c r="E213" s="81"/>
    </row>
    <row r="214" spans="1:5" ht="19.5" customHeight="1">
      <c r="A214" s="49"/>
      <c r="B214" s="49">
        <v>4630</v>
      </c>
      <c r="C214" s="50" t="s">
        <v>156</v>
      </c>
      <c r="D214" s="117"/>
      <c r="E214" s="81"/>
    </row>
    <row r="215" spans="1:5" ht="19.5" customHeight="1">
      <c r="A215" s="49"/>
      <c r="B215" s="49">
        <v>4640</v>
      </c>
      <c r="C215" s="50" t="s">
        <v>157</v>
      </c>
      <c r="D215" s="117"/>
      <c r="E215" s="81"/>
    </row>
    <row r="216" spans="1:5" ht="19.5" customHeight="1">
      <c r="A216" s="49">
        <v>8200</v>
      </c>
      <c r="B216" s="78">
        <v>8603</v>
      </c>
      <c r="C216" s="50" t="s">
        <v>85</v>
      </c>
      <c r="D216" s="117"/>
      <c r="E216" s="81"/>
    </row>
    <row r="217" spans="1:5" ht="19.5" customHeight="1">
      <c r="A217" s="49">
        <v>8406</v>
      </c>
      <c r="B217" s="49">
        <v>8406</v>
      </c>
      <c r="C217" s="50" t="s">
        <v>59</v>
      </c>
      <c r="D217" s="117"/>
      <c r="E217" s="81"/>
    </row>
    <row r="218" spans="1:5" ht="19.5" customHeight="1">
      <c r="A218" s="49">
        <v>8407</v>
      </c>
      <c r="B218" s="49">
        <v>8640</v>
      </c>
      <c r="C218" s="50" t="s">
        <v>82</v>
      </c>
      <c r="D218" s="117"/>
      <c r="E218" s="81"/>
    </row>
    <row r="219" spans="1:5" ht="19.5" customHeight="1">
      <c r="A219" s="49">
        <v>8408</v>
      </c>
      <c r="B219" s="78">
        <v>8641</v>
      </c>
      <c r="C219" s="50" t="s">
        <v>81</v>
      </c>
      <c r="D219" s="117"/>
      <c r="E219" s="81"/>
    </row>
    <row r="220" spans="1:3" ht="13.5">
      <c r="A220" s="44"/>
      <c r="B220" s="44"/>
      <c r="C220" s="37"/>
    </row>
    <row r="221" spans="1:10" ht="12.75">
      <c r="A221" s="12"/>
      <c r="B221" s="12"/>
      <c r="C221" s="13"/>
      <c r="D221" s="135"/>
      <c r="E221" s="116"/>
      <c r="F221" s="98"/>
      <c r="J221" s="98"/>
    </row>
    <row r="222" spans="4:10" ht="12.75">
      <c r="D222" s="135"/>
      <c r="E222" s="116"/>
      <c r="F222" s="98"/>
      <c r="J222" s="98"/>
    </row>
    <row r="223" spans="4:10" ht="12.75">
      <c r="D223" s="135"/>
      <c r="E223" s="116"/>
      <c r="F223" s="98"/>
      <c r="J223" s="98"/>
    </row>
    <row r="224" spans="4:10" ht="12.75">
      <c r="D224" s="135"/>
      <c r="E224" s="116"/>
      <c r="F224" s="98"/>
      <c r="J224" s="98"/>
    </row>
    <row r="225" spans="1:11" ht="15.75">
      <c r="A225" s="25">
        <v>2743</v>
      </c>
      <c r="B225" s="25">
        <v>2743</v>
      </c>
      <c r="C225" s="26" t="s">
        <v>107</v>
      </c>
      <c r="D225" s="75">
        <v>0</v>
      </c>
      <c r="E225" s="102">
        <v>0</v>
      </c>
      <c r="F225" s="85">
        <v>0</v>
      </c>
      <c r="G225" s="52"/>
      <c r="H225" s="52"/>
      <c r="I225" s="8"/>
      <c r="J225" s="85">
        <v>0</v>
      </c>
      <c r="K225" s="45">
        <v>19700</v>
      </c>
    </row>
    <row r="226" spans="4:10" ht="12.75">
      <c r="D226" s="135"/>
      <c r="E226" s="116"/>
      <c r="F226" s="98"/>
      <c r="J226" s="98"/>
    </row>
    <row r="227" spans="4:10" ht="12.75">
      <c r="D227" s="135"/>
      <c r="E227" s="116"/>
      <c r="F227" s="98"/>
      <c r="J227" s="98"/>
    </row>
    <row r="228" spans="4:10" ht="12.75">
      <c r="D228" s="135"/>
      <c r="E228" s="116"/>
      <c r="F228" s="98"/>
      <c r="J228" s="98"/>
    </row>
    <row r="229" spans="4:10" ht="12.75">
      <c r="D229" s="135"/>
      <c r="E229" s="116"/>
      <c r="F229" s="98"/>
      <c r="J229" s="98"/>
    </row>
    <row r="230" spans="4:10" ht="12.75">
      <c r="D230" s="135"/>
      <c r="E230" s="116"/>
      <c r="F230" s="98"/>
      <c r="J230" s="98"/>
    </row>
    <row r="231" spans="4:10" ht="12.75">
      <c r="D231" s="135"/>
      <c r="E231" s="116"/>
      <c r="F231" s="98"/>
      <c r="J231" s="98"/>
    </row>
  </sheetData>
  <mergeCells count="1">
    <mergeCell ref="C63:E63"/>
  </mergeCells>
  <printOptions/>
  <pageMargins left="0.7" right="0.24" top="1.01" bottom="0.98" header="0.5" footer="0.49"/>
  <pageSetup horizontalDpi="600" verticalDpi="600" orientation="portrait" paperSize="9" scale="96" r:id="rId3"/>
  <headerFooter alignWithMargins="0">
    <oddFooter>&amp;L&amp;8&amp;F; cc; &amp;D; &amp;T&amp;R&amp;P/&amp;N</oddFooter>
  </headerFooter>
  <rowBreaks count="5" manualBreakCount="5">
    <brk id="43" min="1" max="5" man="1"/>
    <brk id="88" min="1" max="5" man="1"/>
    <brk id="130" min="1" max="5" man="1"/>
    <brk id="169" min="1" max="5" man="1"/>
    <brk id="201" min="1"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Naahs - Amt Föhr-Land</dc:creator>
  <cp:keywords/>
  <dc:description/>
  <cp:lastModifiedBy>Anwender</cp:lastModifiedBy>
  <cp:lastPrinted>2012-02-23T09:03:30Z</cp:lastPrinted>
  <dcterms:created xsi:type="dcterms:W3CDTF">2003-10-07T11:51:28Z</dcterms:created>
  <dcterms:modified xsi:type="dcterms:W3CDTF">2012-02-23T09:03:32Z</dcterms:modified>
  <cp:category/>
  <cp:version/>
  <cp:contentType/>
  <cp:contentStatus/>
</cp:coreProperties>
</file>